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ⅩⅡ財政" sheetId="1" r:id="rId1"/>
    <sheet name="Sheet1" sheetId="2" r:id="rId2"/>
    <sheet name="ⅩⅡ1(1)" sheetId="3" r:id="rId3"/>
    <sheet name="ⅩⅡ1(2)" sheetId="4" r:id="rId4"/>
    <sheet name="ⅩⅡ-2～3" sheetId="5" r:id="rId5"/>
    <sheet name="ⅩⅡⅠ-4" sheetId="6" r:id="rId6"/>
  </sheets>
  <definedNames>
    <definedName name="_xlnm.Print_Area" localSheetId="2">'ⅩⅡ1(1)'!$A$1:$G$50</definedName>
    <definedName name="_xlnm.Print_Area" localSheetId="3">'ⅩⅡ1(2)'!$A$1:$G$56</definedName>
    <definedName name="_xlnm.Print_Area" localSheetId="4">'ⅩⅡ-2～3'!$A$1:$G$73</definedName>
    <definedName name="_xlnm.Print_Area" localSheetId="0">'ⅩⅡ財政'!$A$1:$I$45</definedName>
  </definedNames>
  <calcPr fullCalcOnLoad="1"/>
</workbook>
</file>

<file path=xl/sharedStrings.xml><?xml version="1.0" encoding="utf-8"?>
<sst xmlns="http://schemas.openxmlformats.org/spreadsheetml/2006/main" count="230" uniqueCount="133">
  <si>
    <t>市税</t>
  </si>
  <si>
    <t>％</t>
  </si>
  <si>
    <t>県支出金</t>
  </si>
  <si>
    <t>地方交付税</t>
  </si>
  <si>
    <t>市債</t>
  </si>
  <si>
    <t>国庫支出金</t>
  </si>
  <si>
    <t>その他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</si>
  <si>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</si>
  <si>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</si>
  <si>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</si>
  <si>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</si>
  <si>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</si>
  <si>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</si>
  <si>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</si>
  <si>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</si>
  <si>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</si>
  <si>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</si>
  <si>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</si>
  <si>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（歳 入）</t>
  </si>
  <si>
    <t>款</t>
  </si>
  <si>
    <t>決算額</t>
  </si>
  <si>
    <t>構成比％</t>
  </si>
  <si>
    <t>歳   入 　合 　計</t>
  </si>
  <si>
    <t>市　　　　　　 税</t>
  </si>
  <si>
    <t>地　方　譲　与　税</t>
  </si>
  <si>
    <t>利 子 割 交 付 金</t>
  </si>
  <si>
    <t>ゴルフ場利用税交付金</t>
  </si>
  <si>
    <t>自動車取得税交付金</t>
  </si>
  <si>
    <t>地　方　交　付　税</t>
  </si>
  <si>
    <t>交通安全対策特別交付金</t>
  </si>
  <si>
    <t>分担金及び負担金</t>
  </si>
  <si>
    <t>使用料及び手数料</t>
  </si>
  <si>
    <t>国　庫　支　出　金</t>
  </si>
  <si>
    <t>県　支　出　金</t>
  </si>
  <si>
    <t>財　産　収　入</t>
  </si>
  <si>
    <t>繰　　入　　金</t>
  </si>
  <si>
    <t>繰　　越　　金</t>
  </si>
  <si>
    <t>諸　　収　　入</t>
  </si>
  <si>
    <t>市　　　　　債</t>
  </si>
  <si>
    <t>（歳 出）</t>
  </si>
  <si>
    <t>歳　出　合　計</t>
  </si>
  <si>
    <t>議　　会　　費</t>
  </si>
  <si>
    <t>総　　務　　費</t>
  </si>
  <si>
    <t>民　　生　　費</t>
  </si>
  <si>
    <t>衛　　生　　費</t>
  </si>
  <si>
    <t>労　　働　　費</t>
  </si>
  <si>
    <t>商　　工　　費</t>
  </si>
  <si>
    <t>土　　木　　費</t>
  </si>
  <si>
    <t>消　　防　　費</t>
  </si>
  <si>
    <t>教　　育　　費</t>
  </si>
  <si>
    <t>災　害　復　旧　費</t>
  </si>
  <si>
    <t>公　　債　　費</t>
  </si>
  <si>
    <t>諸　支　出　金</t>
  </si>
  <si>
    <t>予　　備　　費</t>
  </si>
  <si>
    <t>　　　　　単位：千円</t>
  </si>
  <si>
    <t>地方特例交付金</t>
  </si>
  <si>
    <t>資料：財政課</t>
  </si>
  <si>
    <t>配当割交付金</t>
  </si>
  <si>
    <t>株式等譲渡所得割交付金</t>
  </si>
  <si>
    <t>地方消費税交付金</t>
  </si>
  <si>
    <t>特別地方消費税交付金</t>
  </si>
  <si>
    <t>繰入金</t>
  </si>
  <si>
    <t>計</t>
  </si>
  <si>
    <t>地方税</t>
  </si>
  <si>
    <t>寄附金</t>
  </si>
  <si>
    <t>地方債</t>
  </si>
  <si>
    <t>区分</t>
  </si>
  <si>
    <t>計</t>
  </si>
  <si>
    <t>普通会計歳入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</si>
  <si>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</si>
  <si>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</si>
  <si>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</si>
  <si>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</si>
  <si>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</si>
  <si>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</si>
  <si>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</si>
  <si>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投資及び出資金</t>
  </si>
  <si>
    <t>貸付金</t>
  </si>
  <si>
    <t>繰出金</t>
  </si>
  <si>
    <t>投資的経費</t>
  </si>
  <si>
    <t>基準財政需要額</t>
  </si>
  <si>
    <t>基準財政収入額</t>
  </si>
  <si>
    <t>財政力指数</t>
  </si>
  <si>
    <t>公債費比率（％）</t>
  </si>
  <si>
    <t>地方債残高</t>
  </si>
  <si>
    <t>　資料：財政課</t>
  </si>
  <si>
    <t>固定資産税</t>
  </si>
  <si>
    <t>軽自動車税</t>
  </si>
  <si>
    <t>たばこ税</t>
  </si>
  <si>
    <t>特別土地保有税</t>
  </si>
  <si>
    <t>入湯税</t>
  </si>
  <si>
    <t>都市計画税</t>
  </si>
  <si>
    <t>決算額(千円）</t>
  </si>
  <si>
    <t>構成比（％）</t>
  </si>
  <si>
    <t>区　　分</t>
  </si>
  <si>
    <t>個人</t>
  </si>
  <si>
    <t>法人</t>
  </si>
  <si>
    <t>※この表は、普通会計（一般会計、住宅新築資金等貸付事業特別会計及び
　学校給食センター事業特別会計）の数値に基づくものである。</t>
  </si>
  <si>
    <t>資料：財政課</t>
  </si>
  <si>
    <t>災害復旧費</t>
  </si>
  <si>
    <t>％</t>
  </si>
  <si>
    <t>第ⅩⅡ章　財政</t>
  </si>
  <si>
    <t>寄　　附　　金</t>
  </si>
  <si>
    <t>普通会計歳出（目的別歳出）</t>
  </si>
  <si>
    <t>普通会計歳出（性質別歳出）</t>
  </si>
  <si>
    <t>構成比％</t>
  </si>
  <si>
    <t>平成２８年度</t>
  </si>
  <si>
    <t>平成２８年度</t>
  </si>
  <si>
    <t>市民税</t>
  </si>
  <si>
    <t>目的税</t>
  </si>
  <si>
    <t>３．普通会計決算概況</t>
  </si>
  <si>
    <t>４．市税収入の状況</t>
  </si>
  <si>
    <t>１．一般会計決算状況（その１）</t>
  </si>
  <si>
    <t>１．一般会計決算状況（その２）</t>
  </si>
  <si>
    <t>２．普通会計決算状況（その１）</t>
  </si>
  <si>
    <t>２．普通会計決算状況（その２）</t>
  </si>
  <si>
    <t>平成２９年度</t>
  </si>
  <si>
    <t>平成２９年度</t>
  </si>
  <si>
    <t>平成３０年度</t>
  </si>
  <si>
    <t>平成３０年度</t>
  </si>
  <si>
    <t>-</t>
  </si>
  <si>
    <t>令和元年度</t>
  </si>
  <si>
    <t>環境性能割交付金</t>
  </si>
  <si>
    <t>平成30年度</t>
  </si>
  <si>
    <t>平成２８年度</t>
  </si>
  <si>
    <t>平成２９年度</t>
  </si>
  <si>
    <t>－</t>
  </si>
  <si>
    <t>令和元年度</t>
  </si>
  <si>
    <t>地方消費税交付金</t>
  </si>
  <si>
    <t>環境性能割交付金</t>
  </si>
  <si>
    <t>－</t>
  </si>
  <si>
    <t>－</t>
  </si>
  <si>
    <t>令和元年度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</si>
</sst>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0"/>
    <numFmt numFmtId="186" formatCode="0.000"/>
    <numFmt numFmtId="187" formatCode="0.00000"/>
    <numFmt numFmtId="188" formatCode="#,##0.0;[Red]\-#,##0.0"/>
    <numFmt numFmtId="189" formatCode="0.00000000"/>
    <numFmt numFmtId="190" formatCode="0.000000000"/>
    <numFmt numFmtId="191" formatCode="0.0000000"/>
    <numFmt numFmtId="192" formatCode="0.000000"/>
    <numFmt numFmtId="193" formatCode="0.0000E+00"/>
    <numFmt numFmtId="194" formatCode="0.000E+00"/>
    <numFmt numFmtId="195" formatCode="0.0E+00"/>
    <numFmt numFmtId="196" formatCode="0E+00"/>
    <numFmt numFmtId="197" formatCode="0.00000E+00"/>
    <numFmt numFmtId="198" formatCode="0.000000E+00"/>
    <numFmt numFmtId="199" formatCode="0.0000000E+00"/>
    <numFmt numFmtId="200" formatCode="0.00000000E+00"/>
    <numFmt numFmtId="201" formatCode="0.000000000E+00"/>
    <numFmt numFmtId="202" formatCode="0.0000000000E+00"/>
    <numFmt numFmtId="203" formatCode="0.00000000000E+00"/>
    <numFmt numFmtId="204" formatCode="0.000000000000E+00"/>
    <numFmt numFmtId="205" formatCode="0.0000000000000E+00"/>
    <numFmt numFmtId="206" formatCode="0.00000000000000E+00"/>
    <numFmt numFmtId="207" formatCode="0.000000000000000E+00"/>
    <numFmt numFmtId="208" formatCode="0.0000000000000000E+00"/>
    <numFmt numFmtId="209" formatCode="0.00000000000000000E+00"/>
    <numFmt numFmtId="210" formatCode="0.000000000000000000E+00"/>
    <numFmt numFmtId="211" formatCode="0.0%"/>
    <numFmt numFmtId="212" formatCode="0.0000000000"/>
    <numFmt numFmtId="213" formatCode="0.0;&quot;△ &quot;0.0"/>
    <numFmt numFmtId="214" formatCode="0_);[Red]\(0\)"/>
    <numFmt numFmtId="215" formatCode="0.0_);[Red]\(0.0\)"/>
    <numFmt numFmtId="216" formatCode="#,##0.0_);[Red]\(#,##0.0\)"/>
    <numFmt numFmtId="217" formatCode="0.00_);[Red]\(0.00\)"/>
    <numFmt numFmtId="218" formatCode="0.00;&quot;△ &quot;0.00"/>
    <numFmt numFmtId="219" formatCode="0_ "/>
    <numFmt numFmtId="220" formatCode="0.0_ "/>
    <numFmt numFmtId="221" formatCode="0.00_ "/>
    <numFmt numFmtId="222" formatCode="0.0000_);[Red]\(0.0000\)"/>
    <numFmt numFmtId="223" formatCode="0.000_);[Red]\(0.000\)"/>
    <numFmt numFmtId="224" formatCode="0.000_ "/>
    <numFmt numFmtId="225" formatCode="&quot;¥&quot;#,##0_);[Red]\(&quot;¥&quot;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3DCF7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>
        <color theme="0" tint="-0.149959996342659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hair">
        <color theme="1"/>
      </right>
      <top style="thin">
        <color theme="0" tint="-0.149959996342659"/>
      </top>
      <bottom style="thin">
        <color theme="0" tint="-0.149959996342659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900072813034"/>
      </bottom>
    </border>
    <border>
      <left style="hair">
        <color theme="1"/>
      </left>
      <right style="hair">
        <color theme="1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theme="0" tint="-0.149959996342659"/>
      </bottom>
    </border>
    <border>
      <left>
        <color indexed="63"/>
      </left>
      <right style="hair"/>
      <top style="thin">
        <color theme="0" tint="-0.149959996342659"/>
      </top>
      <bottom>
        <color indexed="63"/>
      </bottom>
    </border>
    <border>
      <left>
        <color indexed="63"/>
      </left>
      <right style="hair"/>
      <top style="thin">
        <color theme="0" tint="-0.1499900072813034"/>
      </top>
      <bottom style="thin">
        <color theme="0" tint="-0.1499900072813034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84" applyFont="1">
      <alignment/>
      <protection/>
    </xf>
    <xf numFmtId="0" fontId="8" fillId="0" borderId="0" xfId="84" applyFont="1">
      <alignment/>
      <protection/>
    </xf>
    <xf numFmtId="0" fontId="8" fillId="0" borderId="10" xfId="84" applyFont="1" applyBorder="1">
      <alignment/>
      <protection/>
    </xf>
    <xf numFmtId="0" fontId="8" fillId="0" borderId="0" xfId="84" applyFont="1" applyBorder="1" applyAlignment="1">
      <alignment horizontal="distributed"/>
      <protection/>
    </xf>
    <xf numFmtId="0" fontId="8" fillId="0" borderId="0" xfId="84" applyFont="1" applyBorder="1">
      <alignment/>
      <protection/>
    </xf>
    <xf numFmtId="38" fontId="8" fillId="0" borderId="0" xfId="51" applyFont="1" applyBorder="1" applyAlignment="1">
      <alignment/>
    </xf>
    <xf numFmtId="0" fontId="8" fillId="0" borderId="10" xfId="84" applyFont="1" applyBorder="1" applyAlignment="1">
      <alignment horizontal="right"/>
      <protection/>
    </xf>
    <xf numFmtId="38" fontId="8" fillId="0" borderId="0" xfId="51" applyFont="1" applyFill="1" applyAlignment="1">
      <alignment/>
    </xf>
    <xf numFmtId="38" fontId="8" fillId="0" borderId="0" xfId="51" applyFont="1" applyAlignment="1">
      <alignment/>
    </xf>
    <xf numFmtId="38" fontId="8" fillId="0" borderId="0" xfId="51" applyFont="1" applyFill="1" applyBorder="1" applyAlignment="1">
      <alignment/>
    </xf>
    <xf numFmtId="38" fontId="0" fillId="0" borderId="0" xfId="51" applyFont="1" applyAlignment="1">
      <alignment vertical="center"/>
    </xf>
    <xf numFmtId="38" fontId="0" fillId="0" borderId="0" xfId="51" applyFont="1" applyAlignment="1">
      <alignment vertical="center"/>
    </xf>
    <xf numFmtId="38" fontId="8" fillId="0" borderId="0" xfId="51" applyFont="1" applyBorder="1" applyAlignment="1">
      <alignment horizontal="right" vertical="center"/>
    </xf>
    <xf numFmtId="215" fontId="8" fillId="0" borderId="11" xfId="84" applyNumberFormat="1" applyFont="1" applyBorder="1">
      <alignment/>
      <protection/>
    </xf>
    <xf numFmtId="38" fontId="8" fillId="0" borderId="12" xfId="53" applyFont="1" applyBorder="1" applyAlignment="1">
      <alignment vertical="center"/>
    </xf>
    <xf numFmtId="38" fontId="8" fillId="0" borderId="12" xfId="54" applyFont="1" applyBorder="1" applyAlignment="1">
      <alignment/>
    </xf>
    <xf numFmtId="38" fontId="8" fillId="0" borderId="10" xfId="54" applyFont="1" applyBorder="1" applyAlignment="1">
      <alignment horizontal="right"/>
    </xf>
    <xf numFmtId="38" fontId="8" fillId="0" borderId="13" xfId="54" applyNumberFormat="1" applyFont="1" applyBorder="1" applyAlignment="1">
      <alignment/>
    </xf>
    <xf numFmtId="0" fontId="8" fillId="0" borderId="14" xfId="84" applyFont="1" applyBorder="1" applyAlignment="1">
      <alignment horizontal="right"/>
      <protection/>
    </xf>
    <xf numFmtId="0" fontId="8" fillId="0" borderId="14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8" fillId="0" borderId="14" xfId="51" applyFont="1" applyBorder="1" applyAlignment="1">
      <alignment vertical="center"/>
    </xf>
    <xf numFmtId="0" fontId="8" fillId="0" borderId="0" xfId="83" applyFont="1">
      <alignment/>
      <protection/>
    </xf>
    <xf numFmtId="0" fontId="8" fillId="0" borderId="0" xfId="83" applyFont="1" applyBorder="1">
      <alignment/>
      <protection/>
    </xf>
    <xf numFmtId="0" fontId="8" fillId="0" borderId="0" xfId="0" applyFont="1" applyBorder="1" applyAlignment="1">
      <alignment vertical="top"/>
    </xf>
    <xf numFmtId="0" fontId="8" fillId="0" borderId="0" xfId="83" applyFont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83" applyFont="1" applyAlignment="1">
      <alignment horizontal="right"/>
      <protection/>
    </xf>
    <xf numFmtId="184" fontId="8" fillId="0" borderId="0" xfId="83" applyNumberFormat="1" applyFont="1">
      <alignment/>
      <protection/>
    </xf>
    <xf numFmtId="0" fontId="8" fillId="0" borderId="0" xfId="83" applyNumberFormat="1" applyFont="1">
      <alignment/>
      <protection/>
    </xf>
    <xf numFmtId="184" fontId="12" fillId="0" borderId="0" xfId="83" applyNumberFormat="1" applyFont="1" applyFill="1">
      <alignment/>
      <protection/>
    </xf>
    <xf numFmtId="0" fontId="8" fillId="0" borderId="0" xfId="83" applyFont="1" applyBorder="1" applyAlignment="1">
      <alignment horizontal="right"/>
      <protection/>
    </xf>
    <xf numFmtId="3" fontId="8" fillId="0" borderId="0" xfId="83" applyNumberFormat="1" applyFont="1">
      <alignment/>
      <protection/>
    </xf>
    <xf numFmtId="184" fontId="12" fillId="0" borderId="0" xfId="83" applyNumberFormat="1" applyFont="1">
      <alignment/>
      <protection/>
    </xf>
    <xf numFmtId="217" fontId="8" fillId="0" borderId="0" xfId="84" applyNumberFormat="1" applyFont="1">
      <alignment/>
      <protection/>
    </xf>
    <xf numFmtId="184" fontId="8" fillId="0" borderId="0" xfId="84" applyNumberFormat="1" applyFont="1">
      <alignment/>
      <protection/>
    </xf>
    <xf numFmtId="38" fontId="8" fillId="0" borderId="10" xfId="51" applyFont="1" applyBorder="1" applyAlignment="1">
      <alignment/>
    </xf>
    <xf numFmtId="38" fontId="8" fillId="0" borderId="10" xfId="51" applyFont="1" applyBorder="1" applyAlignment="1">
      <alignment horizontal="right"/>
    </xf>
    <xf numFmtId="38" fontId="8" fillId="0" borderId="14" xfId="51" applyFont="1" applyBorder="1" applyAlignment="1">
      <alignment/>
    </xf>
    <xf numFmtId="38" fontId="8" fillId="0" borderId="14" xfId="51" applyFont="1" applyBorder="1" applyAlignment="1">
      <alignment horizontal="right" vertical="top"/>
    </xf>
    <xf numFmtId="38" fontId="8" fillId="0" borderId="0" xfId="51" applyFont="1" applyAlignment="1">
      <alignment horizontal="right"/>
    </xf>
    <xf numFmtId="0" fontId="8" fillId="0" borderId="0" xfId="0" applyFont="1" applyBorder="1" applyAlignment="1">
      <alignment/>
    </xf>
    <xf numFmtId="38" fontId="8" fillId="0" borderId="14" xfId="51" applyFont="1" applyBorder="1" applyAlignment="1">
      <alignment horizontal="right" vertical="center"/>
    </xf>
    <xf numFmtId="38" fontId="8" fillId="0" borderId="0" xfId="51" applyFont="1" applyBorder="1" applyAlignment="1">
      <alignment horizontal="right"/>
    </xf>
    <xf numFmtId="0" fontId="8" fillId="32" borderId="15" xfId="84" applyFont="1" applyFill="1" applyBorder="1">
      <alignment/>
      <protection/>
    </xf>
    <xf numFmtId="0" fontId="8" fillId="32" borderId="13" xfId="84" applyFont="1" applyFill="1" applyBorder="1">
      <alignment/>
      <protection/>
    </xf>
    <xf numFmtId="0" fontId="8" fillId="32" borderId="16" xfId="84" applyFont="1" applyFill="1" applyBorder="1">
      <alignment/>
      <protection/>
    </xf>
    <xf numFmtId="0" fontId="8" fillId="32" borderId="12" xfId="84" applyFont="1" applyFill="1" applyBorder="1">
      <alignment/>
      <protection/>
    </xf>
    <xf numFmtId="0" fontId="8" fillId="32" borderId="0" xfId="84" applyFont="1" applyFill="1" applyBorder="1" applyAlignment="1">
      <alignment horizontal="distributed"/>
      <protection/>
    </xf>
    <xf numFmtId="0" fontId="8" fillId="32" borderId="0" xfId="84" applyFont="1" applyFill="1" applyBorder="1">
      <alignment/>
      <protection/>
    </xf>
    <xf numFmtId="0" fontId="8" fillId="32" borderId="10" xfId="84" applyFont="1" applyFill="1" applyBorder="1" applyAlignment="1">
      <alignment horizontal="distributed"/>
      <protection/>
    </xf>
    <xf numFmtId="0" fontId="8" fillId="32" borderId="10" xfId="84" applyFont="1" applyFill="1" applyBorder="1">
      <alignment/>
      <protection/>
    </xf>
    <xf numFmtId="0" fontId="8" fillId="32" borderId="17" xfId="84" applyFont="1" applyFill="1" applyBorder="1" applyAlignment="1">
      <alignment horizontal="distributed"/>
      <protection/>
    </xf>
    <xf numFmtId="0" fontId="8" fillId="32" borderId="17" xfId="84" applyFont="1" applyFill="1" applyBorder="1">
      <alignment/>
      <protection/>
    </xf>
    <xf numFmtId="38" fontId="8" fillId="0" borderId="18" xfId="54" applyFont="1" applyBorder="1" applyAlignment="1">
      <alignment/>
    </xf>
    <xf numFmtId="215" fontId="8" fillId="0" borderId="19" xfId="84" applyNumberFormat="1" applyFont="1" applyBorder="1">
      <alignment/>
      <protection/>
    </xf>
    <xf numFmtId="0" fontId="9" fillId="32" borderId="17" xfId="84" applyFont="1" applyFill="1" applyBorder="1" applyAlignment="1">
      <alignment horizontal="distributed"/>
      <protection/>
    </xf>
    <xf numFmtId="0" fontId="10" fillId="32" borderId="17" xfId="84" applyFont="1" applyFill="1" applyBorder="1" applyAlignment="1">
      <alignment horizontal="distributed"/>
      <protection/>
    </xf>
    <xf numFmtId="38" fontId="8" fillId="0" borderId="18" xfId="54" applyFont="1" applyFill="1" applyBorder="1" applyAlignment="1">
      <alignment/>
    </xf>
    <xf numFmtId="0" fontId="8" fillId="32" borderId="18" xfId="84" applyFont="1" applyFill="1" applyBorder="1">
      <alignment/>
      <protection/>
    </xf>
    <xf numFmtId="0" fontId="8" fillId="32" borderId="20" xfId="84" applyFont="1" applyFill="1" applyBorder="1" applyAlignment="1">
      <alignment horizontal="center" vertical="top"/>
      <protection/>
    </xf>
    <xf numFmtId="0" fontId="8" fillId="32" borderId="21" xfId="84" applyFont="1" applyFill="1" applyBorder="1" applyAlignment="1">
      <alignment horizontal="center" vertical="top"/>
      <protection/>
    </xf>
    <xf numFmtId="0" fontId="8" fillId="32" borderId="22" xfId="84" applyFont="1" applyFill="1" applyBorder="1">
      <alignment/>
      <protection/>
    </xf>
    <xf numFmtId="0" fontId="8" fillId="32" borderId="23" xfId="84" applyFont="1" applyFill="1" applyBorder="1" applyAlignment="1">
      <alignment horizontal="distributed" vertical="center"/>
      <protection/>
    </xf>
    <xf numFmtId="0" fontId="8" fillId="32" borderId="24" xfId="84" applyFont="1" applyFill="1" applyBorder="1">
      <alignment/>
      <protection/>
    </xf>
    <xf numFmtId="0" fontId="8" fillId="32" borderId="11" xfId="84" applyFont="1" applyFill="1" applyBorder="1">
      <alignment/>
      <protection/>
    </xf>
    <xf numFmtId="0" fontId="8" fillId="32" borderId="23" xfId="84" applyFont="1" applyFill="1" applyBorder="1" applyAlignment="1">
      <alignment horizontal="distributed"/>
      <protection/>
    </xf>
    <xf numFmtId="0" fontId="8" fillId="32" borderId="23" xfId="84" applyFont="1" applyFill="1" applyBorder="1">
      <alignment/>
      <protection/>
    </xf>
    <xf numFmtId="0" fontId="8" fillId="32" borderId="19" xfId="84" applyFont="1" applyFill="1" applyBorder="1">
      <alignment/>
      <protection/>
    </xf>
    <xf numFmtId="0" fontId="8" fillId="32" borderId="22" xfId="84" applyFont="1" applyFill="1" applyBorder="1" applyAlignment="1">
      <alignment horizontal="center" vertical="center"/>
      <protection/>
    </xf>
    <xf numFmtId="38" fontId="8" fillId="0" borderId="13" xfId="54" applyFont="1" applyBorder="1" applyAlignment="1">
      <alignment/>
    </xf>
    <xf numFmtId="38" fontId="8" fillId="0" borderId="22" xfId="53" applyFont="1" applyBorder="1" applyAlignment="1">
      <alignment/>
    </xf>
    <xf numFmtId="0" fontId="8" fillId="0" borderId="18" xfId="54" applyNumberFormat="1" applyFont="1" applyBorder="1" applyAlignment="1">
      <alignment/>
    </xf>
    <xf numFmtId="188" fontId="8" fillId="0" borderId="18" xfId="54" applyNumberFormat="1" applyFont="1" applyBorder="1" applyAlignment="1">
      <alignment/>
    </xf>
    <xf numFmtId="0" fontId="8" fillId="32" borderId="24" xfId="84" applyFont="1" applyFill="1" applyBorder="1" applyAlignment="1">
      <alignment horizontal="center" vertical="center"/>
      <protection/>
    </xf>
    <xf numFmtId="0" fontId="8" fillId="32" borderId="25" xfId="84" applyFont="1" applyFill="1" applyBorder="1" applyAlignment="1">
      <alignment horizontal="center" vertical="center"/>
      <protection/>
    </xf>
    <xf numFmtId="38" fontId="8" fillId="0" borderId="26" xfId="54" applyFont="1" applyBorder="1" applyAlignment="1">
      <alignment/>
    </xf>
    <xf numFmtId="38" fontId="8" fillId="0" borderId="27" xfId="54" applyFont="1" applyBorder="1" applyAlignment="1">
      <alignment/>
    </xf>
    <xf numFmtId="38" fontId="8" fillId="0" borderId="28" xfId="54" applyFont="1" applyBorder="1" applyAlignment="1">
      <alignment/>
    </xf>
    <xf numFmtId="38" fontId="8" fillId="0" borderId="25" xfId="54" applyFont="1" applyBorder="1" applyAlignment="1">
      <alignment/>
    </xf>
    <xf numFmtId="38" fontId="8" fillId="0" borderId="26" xfId="51" applyFont="1" applyBorder="1" applyAlignment="1">
      <alignment/>
    </xf>
    <xf numFmtId="38" fontId="8" fillId="0" borderId="27" xfId="51" applyFont="1" applyBorder="1" applyAlignment="1">
      <alignment/>
    </xf>
    <xf numFmtId="38" fontId="8" fillId="0" borderId="25" xfId="51" applyFont="1" applyBorder="1" applyAlignment="1">
      <alignment/>
    </xf>
    <xf numFmtId="0" fontId="8" fillId="0" borderId="27" xfId="54" applyNumberFormat="1" applyFont="1" applyBorder="1" applyAlignment="1">
      <alignment/>
    </xf>
    <xf numFmtId="188" fontId="8" fillId="0" borderId="27" xfId="54" applyNumberFormat="1" applyFont="1" applyBorder="1" applyAlignment="1">
      <alignment/>
    </xf>
    <xf numFmtId="38" fontId="8" fillId="0" borderId="28" xfId="51" applyFont="1" applyBorder="1" applyAlignment="1">
      <alignment/>
    </xf>
    <xf numFmtId="0" fontId="8" fillId="32" borderId="29" xfId="0" applyFont="1" applyFill="1" applyBorder="1" applyAlignment="1">
      <alignment horizontal="distributed" vertical="center"/>
    </xf>
    <xf numFmtId="0" fontId="8" fillId="32" borderId="30" xfId="0" applyFont="1" applyFill="1" applyBorder="1" applyAlignment="1">
      <alignment horizontal="right" vertical="center"/>
    </xf>
    <xf numFmtId="38" fontId="8" fillId="0" borderId="18" xfId="54" applyFont="1" applyBorder="1" applyAlignment="1">
      <alignment vertical="center"/>
    </xf>
    <xf numFmtId="0" fontId="8" fillId="32" borderId="30" xfId="0" applyFont="1" applyFill="1" applyBorder="1" applyAlignment="1">
      <alignment horizontal="distributed" vertical="center"/>
    </xf>
    <xf numFmtId="38" fontId="8" fillId="32" borderId="20" xfId="53" applyFont="1" applyFill="1" applyBorder="1" applyAlignment="1">
      <alignment horizontal="center" vertical="center" shrinkToFit="1"/>
    </xf>
    <xf numFmtId="0" fontId="8" fillId="32" borderId="31" xfId="84" applyFont="1" applyFill="1" applyBorder="1" applyAlignment="1">
      <alignment horizontal="center" vertical="top"/>
      <protection/>
    </xf>
    <xf numFmtId="215" fontId="8" fillId="0" borderId="32" xfId="84" applyNumberFormat="1" applyFont="1" applyBorder="1">
      <alignment/>
      <protection/>
    </xf>
    <xf numFmtId="215" fontId="8" fillId="0" borderId="33" xfId="84" applyNumberFormat="1" applyFont="1" applyBorder="1">
      <alignment/>
      <protection/>
    </xf>
    <xf numFmtId="215" fontId="8" fillId="0" borderId="34" xfId="84" applyNumberFormat="1" applyFont="1" applyBorder="1">
      <alignment/>
      <protection/>
    </xf>
    <xf numFmtId="38" fontId="8" fillId="32" borderId="35" xfId="51" applyFont="1" applyFill="1" applyBorder="1" applyAlignment="1">
      <alignment horizontal="center" vertical="top"/>
    </xf>
    <xf numFmtId="215" fontId="8" fillId="0" borderId="16" xfId="84" applyNumberFormat="1" applyFont="1" applyBorder="1">
      <alignment/>
      <protection/>
    </xf>
    <xf numFmtId="38" fontId="8" fillId="0" borderId="36" xfId="54" applyFont="1" applyBorder="1" applyAlignment="1">
      <alignment/>
    </xf>
    <xf numFmtId="38" fontId="8" fillId="32" borderId="31" xfId="53" applyFont="1" applyFill="1" applyBorder="1" applyAlignment="1">
      <alignment horizontal="center" vertical="center" shrinkToFit="1"/>
    </xf>
    <xf numFmtId="188" fontId="8" fillId="0" borderId="37" xfId="53" applyNumberFormat="1" applyFont="1" applyBorder="1" applyAlignment="1">
      <alignment vertical="center"/>
    </xf>
    <xf numFmtId="184" fontId="8" fillId="0" borderId="32" xfId="84" applyNumberFormat="1" applyFont="1" applyBorder="1" applyAlignment="1">
      <alignment horizontal="right" vertical="center"/>
      <protection/>
    </xf>
    <xf numFmtId="184" fontId="8" fillId="0" borderId="32" xfId="54" applyNumberFormat="1" applyFont="1" applyBorder="1" applyAlignment="1">
      <alignment horizontal="right" vertical="center"/>
    </xf>
    <xf numFmtId="184" fontId="8" fillId="0" borderId="37" xfId="84" applyNumberFormat="1" applyFont="1" applyBorder="1" applyAlignment="1">
      <alignment horizontal="right" vertical="center"/>
      <protection/>
    </xf>
    <xf numFmtId="38" fontId="8" fillId="32" borderId="38" xfId="53" applyFont="1" applyFill="1" applyBorder="1" applyAlignment="1">
      <alignment horizontal="center" vertical="center" shrinkToFit="1"/>
    </xf>
    <xf numFmtId="38" fontId="8" fillId="32" borderId="35" xfId="53" applyFont="1" applyFill="1" applyBorder="1" applyAlignment="1">
      <alignment horizontal="center" vertical="center" shrinkToFit="1"/>
    </xf>
    <xf numFmtId="38" fontId="8" fillId="0" borderId="26" xfId="53" applyFont="1" applyBorder="1" applyAlignment="1">
      <alignment vertical="center"/>
    </xf>
    <xf numFmtId="188" fontId="8" fillId="0" borderId="26" xfId="53" applyNumberFormat="1" applyFont="1" applyBorder="1" applyAlignment="1">
      <alignment vertical="center"/>
    </xf>
    <xf numFmtId="38" fontId="8" fillId="0" borderId="27" xfId="54" applyFont="1" applyBorder="1" applyAlignment="1">
      <alignment vertical="center"/>
    </xf>
    <xf numFmtId="184" fontId="8" fillId="0" borderId="27" xfId="84" applyNumberFormat="1" applyFont="1" applyBorder="1" applyAlignment="1">
      <alignment horizontal="right" vertical="center"/>
      <protection/>
    </xf>
    <xf numFmtId="184" fontId="8" fillId="0" borderId="27" xfId="54" applyNumberFormat="1" applyFont="1" applyBorder="1" applyAlignment="1">
      <alignment horizontal="right" vertical="center"/>
    </xf>
    <xf numFmtId="184" fontId="8" fillId="0" borderId="26" xfId="84" applyNumberFormat="1" applyFont="1" applyBorder="1" applyAlignment="1">
      <alignment horizontal="right" vertical="center"/>
      <protection/>
    </xf>
    <xf numFmtId="0" fontId="8" fillId="32" borderId="39" xfId="0" applyFont="1" applyFill="1" applyBorder="1" applyAlignment="1">
      <alignment horizontal="right" vertical="center"/>
    </xf>
    <xf numFmtId="38" fontId="8" fillId="0" borderId="12" xfId="54" applyFont="1" applyBorder="1" applyAlignment="1">
      <alignment vertical="center"/>
    </xf>
    <xf numFmtId="38" fontId="8" fillId="0" borderId="26" xfId="54" applyFont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38" fontId="8" fillId="0" borderId="20" xfId="51" applyFont="1" applyBorder="1" applyAlignment="1">
      <alignment vertical="center"/>
    </xf>
    <xf numFmtId="188" fontId="8" fillId="0" borderId="31" xfId="51" applyNumberFormat="1" applyFont="1" applyBorder="1" applyAlignment="1">
      <alignment vertical="center"/>
    </xf>
    <xf numFmtId="38" fontId="8" fillId="0" borderId="35" xfId="57" applyFont="1" applyBorder="1" applyAlignment="1">
      <alignment vertical="center"/>
    </xf>
    <xf numFmtId="184" fontId="8" fillId="0" borderId="35" xfId="57" applyNumberFormat="1" applyFont="1" applyBorder="1" applyAlignment="1">
      <alignment vertical="center"/>
    </xf>
    <xf numFmtId="38" fontId="8" fillId="0" borderId="38" xfId="57" applyFont="1" applyBorder="1" applyAlignment="1">
      <alignment vertical="center"/>
    </xf>
    <xf numFmtId="184" fontId="8" fillId="0" borderId="21" xfId="57" applyNumberFormat="1" applyFont="1" applyBorder="1" applyAlignment="1">
      <alignment vertical="center"/>
    </xf>
    <xf numFmtId="0" fontId="14" fillId="0" borderId="0" xfId="84" applyFont="1">
      <alignment/>
      <protection/>
    </xf>
    <xf numFmtId="0" fontId="15" fillId="0" borderId="0" xfId="84" applyFont="1">
      <alignment/>
      <protection/>
    </xf>
    <xf numFmtId="38" fontId="15" fillId="0" borderId="0" xfId="51" applyFont="1" applyAlignment="1">
      <alignment/>
    </xf>
    <xf numFmtId="38" fontId="15" fillId="0" borderId="0" xfId="51" applyFont="1" applyFill="1" applyAlignment="1">
      <alignment/>
    </xf>
    <xf numFmtId="38" fontId="16" fillId="0" borderId="0" xfId="51" applyFont="1" applyAlignment="1">
      <alignment vertical="center"/>
    </xf>
    <xf numFmtId="0" fontId="16" fillId="0" borderId="0" xfId="0" applyFont="1" applyAlignment="1">
      <alignment vertical="center"/>
    </xf>
    <xf numFmtId="38" fontId="8" fillId="0" borderId="24" xfId="51" applyFont="1" applyFill="1" applyBorder="1" applyAlignment="1">
      <alignment/>
    </xf>
    <xf numFmtId="38" fontId="8" fillId="0" borderId="24" xfId="54" applyFont="1" applyFill="1" applyBorder="1" applyAlignment="1">
      <alignment/>
    </xf>
    <xf numFmtId="38" fontId="8" fillId="0" borderId="41" xfId="54" applyFont="1" applyFill="1" applyBorder="1" applyAlignment="1">
      <alignment vertical="center"/>
    </xf>
    <xf numFmtId="184" fontId="8" fillId="0" borderId="19" xfId="54" applyNumberFormat="1" applyFont="1" applyFill="1" applyBorder="1" applyAlignment="1">
      <alignment horizontal="right" vertical="center"/>
    </xf>
    <xf numFmtId="38" fontId="8" fillId="0" borderId="27" xfId="54" applyFont="1" applyFill="1" applyBorder="1" applyAlignment="1">
      <alignment/>
    </xf>
    <xf numFmtId="38" fontId="8" fillId="0" borderId="28" xfId="54" applyNumberFormat="1" applyFont="1" applyFill="1" applyBorder="1" applyAlignment="1">
      <alignment/>
    </xf>
    <xf numFmtId="38" fontId="8" fillId="0" borderId="27" xfId="51" applyFont="1" applyFill="1" applyBorder="1" applyAlignment="1">
      <alignment/>
    </xf>
    <xf numFmtId="38" fontId="8" fillId="0" borderId="28" xfId="51" applyFont="1" applyFill="1" applyBorder="1" applyAlignment="1">
      <alignment/>
    </xf>
    <xf numFmtId="38" fontId="8" fillId="0" borderId="19" xfId="51" applyFont="1" applyFill="1" applyBorder="1" applyAlignment="1">
      <alignment/>
    </xf>
    <xf numFmtId="38" fontId="8" fillId="0" borderId="11" xfId="54" applyFont="1" applyFill="1" applyBorder="1" applyAlignment="1">
      <alignment/>
    </xf>
    <xf numFmtId="38" fontId="8" fillId="0" borderId="19" xfId="54" applyFont="1" applyFill="1" applyBorder="1" applyAlignment="1">
      <alignment/>
    </xf>
    <xf numFmtId="0" fontId="8" fillId="0" borderId="19" xfId="54" applyNumberFormat="1" applyFont="1" applyFill="1" applyBorder="1" applyAlignment="1">
      <alignment/>
    </xf>
    <xf numFmtId="188" fontId="8" fillId="0" borderId="19" xfId="54" applyNumberFormat="1" applyFont="1" applyFill="1" applyBorder="1" applyAlignment="1">
      <alignment/>
    </xf>
    <xf numFmtId="38" fontId="8" fillId="0" borderId="16" xfId="54" applyFont="1" applyFill="1" applyBorder="1" applyAlignment="1">
      <alignment/>
    </xf>
    <xf numFmtId="184" fontId="8" fillId="0" borderId="19" xfId="84" applyNumberFormat="1" applyFont="1" applyFill="1" applyBorder="1" applyAlignment="1">
      <alignment horizontal="right" vertical="center"/>
      <protection/>
    </xf>
    <xf numFmtId="38" fontId="8" fillId="0" borderId="42" xfId="54" applyFont="1" applyFill="1" applyBorder="1" applyAlignment="1">
      <alignment vertical="center"/>
    </xf>
    <xf numFmtId="184" fontId="8" fillId="0" borderId="11" xfId="84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 vertical="center"/>
    </xf>
    <xf numFmtId="38" fontId="8" fillId="0" borderId="18" xfId="54" applyFont="1" applyBorder="1" applyAlignment="1">
      <alignment horizontal="center"/>
    </xf>
    <xf numFmtId="215" fontId="8" fillId="0" borderId="32" xfId="84" applyNumberFormat="1" applyFont="1" applyBorder="1" applyAlignment="1">
      <alignment horizontal="center"/>
      <protection/>
    </xf>
    <xf numFmtId="215" fontId="51" fillId="0" borderId="32" xfId="84" applyNumberFormat="1" applyFont="1" applyBorder="1">
      <alignment/>
      <protection/>
    </xf>
    <xf numFmtId="38" fontId="8" fillId="0" borderId="18" xfId="54" applyFont="1" applyBorder="1" applyAlignment="1">
      <alignment horizontal="center" vertical="center"/>
    </xf>
    <xf numFmtId="38" fontId="8" fillId="0" borderId="27" xfId="54" applyFont="1" applyBorder="1" applyAlignment="1">
      <alignment horizontal="center" vertical="center"/>
    </xf>
    <xf numFmtId="38" fontId="8" fillId="0" borderId="19" xfId="51" applyFont="1" applyFill="1" applyBorder="1" applyAlignment="1">
      <alignment horizontal="center" vertical="center"/>
    </xf>
    <xf numFmtId="38" fontId="8" fillId="0" borderId="41" xfId="54" applyFont="1" applyBorder="1" applyAlignment="1">
      <alignment/>
    </xf>
    <xf numFmtId="38" fontId="8" fillId="0" borderId="41" xfId="51" applyFont="1" applyFill="1" applyBorder="1" applyAlignment="1">
      <alignment/>
    </xf>
    <xf numFmtId="38" fontId="8" fillId="0" borderId="43" xfId="54" applyFont="1" applyBorder="1" applyAlignment="1">
      <alignment/>
    </xf>
    <xf numFmtId="0" fontId="8" fillId="0" borderId="15" xfId="83" applyFont="1" applyBorder="1">
      <alignment/>
      <protection/>
    </xf>
    <xf numFmtId="0" fontId="8" fillId="0" borderId="14" xfId="83" applyFont="1" applyBorder="1">
      <alignment/>
      <protection/>
    </xf>
    <xf numFmtId="0" fontId="8" fillId="0" borderId="13" xfId="83" applyFont="1" applyBorder="1">
      <alignment/>
      <protection/>
    </xf>
    <xf numFmtId="0" fontId="8" fillId="0" borderId="10" xfId="83" applyFont="1" applyBorder="1">
      <alignment/>
      <protection/>
    </xf>
    <xf numFmtId="38" fontId="0" fillId="0" borderId="0" xfId="51" applyFont="1" applyBorder="1" applyAlignment="1">
      <alignment vertical="center"/>
    </xf>
    <xf numFmtId="38" fontId="8" fillId="0" borderId="0" xfId="54" applyFont="1" applyBorder="1" applyAlignment="1">
      <alignment/>
    </xf>
    <xf numFmtId="0" fontId="8" fillId="0" borderId="0" xfId="84" applyFont="1" applyBorder="1" applyAlignment="1">
      <alignment horizontal="right"/>
      <protection/>
    </xf>
    <xf numFmtId="38" fontId="8" fillId="0" borderId="23" xfId="53" applyFont="1" applyBorder="1" applyAlignment="1">
      <alignment/>
    </xf>
    <xf numFmtId="38" fontId="8" fillId="0" borderId="44" xfId="53" applyFont="1" applyBorder="1" applyAlignment="1">
      <alignment/>
    </xf>
    <xf numFmtId="38" fontId="8" fillId="0" borderId="45" xfId="53" applyFont="1" applyBorder="1" applyAlignment="1">
      <alignment/>
    </xf>
    <xf numFmtId="38" fontId="8" fillId="0" borderId="46" xfId="51" applyFont="1" applyFill="1" applyBorder="1" applyAlignment="1">
      <alignment/>
    </xf>
    <xf numFmtId="38" fontId="8" fillId="0" borderId="47" xfId="51" applyFont="1" applyFill="1" applyBorder="1" applyAlignment="1">
      <alignment/>
    </xf>
    <xf numFmtId="0" fontId="8" fillId="0" borderId="14" xfId="84" applyFont="1" applyBorder="1" applyAlignment="1">
      <alignment horizontal="right"/>
      <protection/>
    </xf>
    <xf numFmtId="0" fontId="8" fillId="32" borderId="14" xfId="84" applyFont="1" applyFill="1" applyBorder="1" applyAlignment="1">
      <alignment horizontal="center" vertical="center"/>
      <protection/>
    </xf>
    <xf numFmtId="0" fontId="8" fillId="32" borderId="10" xfId="84" applyFont="1" applyFill="1" applyBorder="1" applyAlignment="1">
      <alignment horizontal="center" vertical="center"/>
      <protection/>
    </xf>
    <xf numFmtId="0" fontId="8" fillId="0" borderId="10" xfId="84" applyFont="1" applyBorder="1" applyAlignment="1">
      <alignment horizontal="right"/>
      <protection/>
    </xf>
    <xf numFmtId="0" fontId="8" fillId="32" borderId="15" xfId="84" applyFont="1" applyFill="1" applyBorder="1" applyAlignment="1">
      <alignment horizontal="center" vertical="center"/>
      <protection/>
    </xf>
    <xf numFmtId="0" fontId="8" fillId="32" borderId="14" xfId="0" applyFont="1" applyFill="1" applyBorder="1" applyAlignment="1">
      <alignment horizontal="center" vertical="center"/>
    </xf>
    <xf numFmtId="0" fontId="8" fillId="32" borderId="34" xfId="84" applyFont="1" applyFill="1" applyBorder="1" applyAlignment="1">
      <alignment horizontal="center" vertical="center"/>
      <protection/>
    </xf>
    <xf numFmtId="0" fontId="8" fillId="32" borderId="48" xfId="0" applyFont="1" applyFill="1" applyBorder="1" applyAlignment="1">
      <alignment horizontal="center" vertical="center"/>
    </xf>
    <xf numFmtId="0" fontId="8" fillId="0" borderId="14" xfId="84" applyFont="1" applyBorder="1" applyAlignment="1">
      <alignment vertical="center" wrapText="1"/>
      <protection/>
    </xf>
    <xf numFmtId="0" fontId="8" fillId="0" borderId="14" xfId="0" applyFont="1" applyBorder="1" applyAlignment="1">
      <alignment vertical="center" wrapText="1"/>
    </xf>
    <xf numFmtId="38" fontId="8" fillId="32" borderId="14" xfId="53" applyFont="1" applyFill="1" applyBorder="1" applyAlignment="1">
      <alignment horizontal="center" vertical="center"/>
    </xf>
    <xf numFmtId="38" fontId="8" fillId="32" borderId="48" xfId="53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38" fontId="8" fillId="32" borderId="36" xfId="53" applyFont="1" applyFill="1" applyBorder="1" applyAlignment="1">
      <alignment horizontal="center" vertical="center"/>
    </xf>
    <xf numFmtId="38" fontId="8" fillId="32" borderId="15" xfId="53" applyFont="1" applyFill="1" applyBorder="1" applyAlignment="1">
      <alignment horizontal="center" vertical="center"/>
    </xf>
    <xf numFmtId="38" fontId="8" fillId="0" borderId="49" xfId="54" applyFont="1" applyBorder="1" applyAlignment="1">
      <alignment/>
    </xf>
    <xf numFmtId="0" fontId="8" fillId="32" borderId="0" xfId="84" applyFont="1" applyFill="1" applyBorder="1" applyAlignment="1">
      <alignment horizontal="center" vertical="center"/>
      <protection/>
    </xf>
    <xf numFmtId="38" fontId="8" fillId="0" borderId="50" xfId="51" applyFont="1" applyBorder="1" applyAlignment="1">
      <alignment horizontal="left"/>
    </xf>
    <xf numFmtId="0" fontId="8" fillId="0" borderId="50" xfId="84" applyFont="1" applyBorder="1" applyAlignment="1">
      <alignment horizontal="right"/>
      <protection/>
    </xf>
    <xf numFmtId="0" fontId="8" fillId="0" borderId="50" xfId="84" applyFont="1" applyBorder="1">
      <alignment/>
      <protection/>
    </xf>
    <xf numFmtId="0" fontId="8" fillId="0" borderId="50" xfId="84" applyFont="1" applyBorder="1" applyAlignment="1">
      <alignment horizontal="right"/>
      <protection/>
    </xf>
    <xf numFmtId="0" fontId="8" fillId="32" borderId="50" xfId="0" applyFont="1" applyFill="1" applyBorder="1" applyAlignment="1">
      <alignment horizontal="center" vertical="center"/>
    </xf>
    <xf numFmtId="0" fontId="8" fillId="32" borderId="51" xfId="84" applyFont="1" applyFill="1" applyBorder="1">
      <alignment/>
      <protection/>
    </xf>
    <xf numFmtId="0" fontId="8" fillId="32" borderId="52" xfId="84" applyFont="1" applyFill="1" applyBorder="1">
      <alignment/>
      <protection/>
    </xf>
    <xf numFmtId="0" fontId="8" fillId="32" borderId="53" xfId="84" applyFont="1" applyFill="1" applyBorder="1">
      <alignment/>
      <protection/>
    </xf>
    <xf numFmtId="215" fontId="8" fillId="0" borderId="54" xfId="84" applyNumberFormat="1" applyFont="1" applyBorder="1">
      <alignment/>
      <protection/>
    </xf>
    <xf numFmtId="215" fontId="8" fillId="0" borderId="55" xfId="84" applyNumberFormat="1" applyFont="1" applyBorder="1">
      <alignment/>
      <protection/>
    </xf>
    <xf numFmtId="0" fontId="8" fillId="32" borderId="54" xfId="0" applyFont="1" applyFill="1" applyBorder="1" applyAlignment="1">
      <alignment horizontal="center" vertical="center"/>
    </xf>
    <xf numFmtId="38" fontId="8" fillId="0" borderId="42" xfId="51" applyFont="1" applyBorder="1" applyAlignment="1">
      <alignment/>
    </xf>
    <xf numFmtId="215" fontId="8" fillId="0" borderId="56" xfId="84" applyNumberFormat="1" applyFont="1" applyBorder="1">
      <alignment/>
      <protection/>
    </xf>
    <xf numFmtId="0" fontId="8" fillId="32" borderId="57" xfId="0" applyFont="1" applyFill="1" applyBorder="1" applyAlignment="1">
      <alignment horizontal="center" vertical="center"/>
    </xf>
    <xf numFmtId="0" fontId="8" fillId="32" borderId="58" xfId="84" applyFont="1" applyFill="1" applyBorder="1" applyAlignment="1">
      <alignment horizontal="center" vertical="top"/>
      <protection/>
    </xf>
    <xf numFmtId="0" fontId="8" fillId="32" borderId="59" xfId="84" applyFont="1" applyFill="1" applyBorder="1" applyAlignment="1">
      <alignment horizontal="center" vertical="top"/>
      <protection/>
    </xf>
    <xf numFmtId="0" fontId="8" fillId="32" borderId="60" xfId="84" applyFont="1" applyFill="1" applyBorder="1" applyAlignment="1">
      <alignment horizontal="center" vertical="top"/>
      <protection/>
    </xf>
    <xf numFmtId="38" fontId="8" fillId="32" borderId="61" xfId="51" applyFont="1" applyFill="1" applyBorder="1" applyAlignment="1">
      <alignment horizontal="center" vertical="top"/>
    </xf>
    <xf numFmtId="38" fontId="8" fillId="0" borderId="62" xfId="54" applyFont="1" applyBorder="1" applyAlignment="1">
      <alignment/>
    </xf>
    <xf numFmtId="215" fontId="8" fillId="0" borderId="63" xfId="84" applyNumberFormat="1" applyFont="1" applyBorder="1">
      <alignment/>
      <protection/>
    </xf>
    <xf numFmtId="215" fontId="8" fillId="0" borderId="64" xfId="84" applyNumberFormat="1" applyFont="1" applyBorder="1">
      <alignment/>
      <protection/>
    </xf>
    <xf numFmtId="215" fontId="8" fillId="0" borderId="65" xfId="84" applyNumberFormat="1" applyFont="1" applyBorder="1">
      <alignment/>
      <protection/>
    </xf>
    <xf numFmtId="38" fontId="8" fillId="32" borderId="23" xfId="51" applyFont="1" applyFill="1" applyBorder="1" applyAlignment="1">
      <alignment horizontal="center" vertical="center"/>
    </xf>
    <xf numFmtId="38" fontId="8" fillId="0" borderId="17" xfId="51" applyFont="1" applyFill="1" applyBorder="1" applyAlignment="1">
      <alignment/>
    </xf>
    <xf numFmtId="38" fontId="8" fillId="0" borderId="66" xfId="54" applyFont="1" applyBorder="1" applyAlignment="1">
      <alignment/>
    </xf>
    <xf numFmtId="38" fontId="8" fillId="32" borderId="67" xfId="53" applyFont="1" applyFill="1" applyBorder="1" applyAlignment="1">
      <alignment horizontal="center" vertical="center" shrinkToFit="1"/>
    </xf>
    <xf numFmtId="188" fontId="8" fillId="0" borderId="68" xfId="54" applyNumberFormat="1" applyFont="1" applyFill="1" applyBorder="1" applyAlignment="1">
      <alignment vertical="center"/>
    </xf>
    <xf numFmtId="184" fontId="8" fillId="0" borderId="46" xfId="84" applyNumberFormat="1" applyFont="1" applyFill="1" applyBorder="1" applyAlignment="1">
      <alignment horizontal="right" vertical="center"/>
      <protection/>
    </xf>
    <xf numFmtId="0" fontId="8" fillId="0" borderId="13" xfId="84" applyFont="1" applyBorder="1">
      <alignment/>
      <protection/>
    </xf>
    <xf numFmtId="38" fontId="8" fillId="0" borderId="69" xfId="54" applyFont="1" applyBorder="1" applyAlignment="1">
      <alignment/>
    </xf>
    <xf numFmtId="38" fontId="8" fillId="0" borderId="70" xfId="54" applyFont="1" applyBorder="1" applyAlignment="1">
      <alignment/>
    </xf>
    <xf numFmtId="38" fontId="8" fillId="0" borderId="71" xfId="54" applyFont="1" applyBorder="1" applyAlignment="1">
      <alignment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桁区切り 4" xfId="58"/>
    <cellStyle name="桁区切り 5" xfId="59"/>
    <cellStyle name="桁区切り 6" xfId="60"/>
    <cellStyle name="桁区切り 6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3" xfId="75"/>
    <cellStyle name="標準 4" xfId="76"/>
    <cellStyle name="標準 4 2" xfId="77"/>
    <cellStyle name="標準 5" xfId="78"/>
    <cellStyle name="標準 6" xfId="79"/>
    <cellStyle name="標準 6 2" xfId="80"/>
    <cellStyle name="標準 7" xfId="81"/>
    <cellStyle name="標準 8" xfId="82"/>
    <cellStyle name="標準_一般会２" xfId="83"/>
    <cellStyle name="標準_一般会計" xfId="84"/>
    <cellStyle name="Followed Hyperlink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令和元年度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財源別歳入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25,796,459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-0.00175"/>
          <c:y val="0.3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4"/>
          <c:y val="0.179"/>
          <c:w val="0.42175"/>
          <c:h val="0.58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'ⅩⅡ1(2)'!$A$64:$A$70</c:f>
              <c:strCache/>
            </c:strRef>
          </c:cat>
          <c:val>
            <c:numRef>
              <c:f>'ⅩⅡ1(2)'!$B$64:$B$70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令和元年度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目的別歳出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25,421,219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0.01175"/>
          <c:y val="0.4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875"/>
          <c:y val="0.2115"/>
          <c:w val="0.4055"/>
          <c:h val="0.53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'ⅩⅡ1(2)'!$A$73:$A$84</c:f>
              <c:strCache/>
            </c:strRef>
          </c:cat>
          <c:val>
            <c:numRef>
              <c:f>'ⅩⅡ1(2)'!$B$73:$B$84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6</xdr:col>
      <xdr:colOff>581025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62674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6</xdr:col>
      <xdr:colOff>571500</xdr:colOff>
      <xdr:row>54</xdr:row>
      <xdr:rowOff>95250</xdr:rowOff>
    </xdr:to>
    <xdr:graphicFrame>
      <xdr:nvGraphicFramePr>
        <xdr:cNvPr id="2" name="Chart 3"/>
        <xdr:cNvGraphicFramePr/>
      </xdr:nvGraphicFramePr>
      <xdr:xfrm>
        <a:off x="0" y="5076825"/>
        <a:ext cx="62579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tabSelected="1" view="pageBreakPreview" zoomScaleSheetLayoutView="100" workbookViewId="0" topLeftCell="A1">
      <selection activeCell="P16" sqref="P16"/>
    </sheetView>
  </sheetViews>
  <sheetFormatPr defaultColWidth="9.00390625" defaultRowHeight="13.5"/>
  <sheetData>
    <row r="5" spans="1:3" ht="13.5">
      <c r="A5" s="147"/>
      <c r="B5" s="147"/>
      <c r="C5" s="147"/>
    </row>
    <row r="6" spans="1:3" ht="13.5">
      <c r="A6" s="147"/>
      <c r="B6" s="147"/>
      <c r="C6" s="147"/>
    </row>
    <row r="7" spans="1:3" ht="13.5">
      <c r="A7" s="147"/>
      <c r="B7" s="147"/>
      <c r="C7" s="147"/>
    </row>
    <row r="14" ht="30.75">
      <c r="D14" s="1" t="s">
        <v>101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10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"/>
  <sheetViews>
    <sheetView zoomScalePageLayoutView="0" workbookViewId="0" topLeftCell="A1">
      <selection activeCell="P16" sqref="P16"/>
    </sheetView>
  </sheetViews>
  <sheetFormatPr defaultColWidth="9.00390625" defaultRowHeight="13.5"/>
  <sheetData>
    <row r="2" spans="2:3" ht="13.5">
      <c r="B2" s="147"/>
      <c r="C2" s="147"/>
    </row>
    <row r="3" spans="2:3" ht="13.5">
      <c r="B3" s="147"/>
      <c r="C3" s="147"/>
    </row>
    <row r="4" spans="2:3" ht="13.5">
      <c r="B4" s="147"/>
      <c r="C4" s="1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showGridLines="0" view="pageLayout" zoomScaleSheetLayoutView="90" workbookViewId="0" topLeftCell="A22">
      <selection activeCell="P16" sqref="P16"/>
    </sheetView>
  </sheetViews>
  <sheetFormatPr defaultColWidth="9.00390625" defaultRowHeight="13.5"/>
  <cols>
    <col min="1" max="1" width="3.125" style="3" customWidth="1"/>
    <col min="2" max="2" width="23.375" style="3" customWidth="1"/>
    <col min="3" max="3" width="3.125" style="3" customWidth="1"/>
    <col min="4" max="4" width="14.875" style="3" customWidth="1"/>
    <col min="5" max="5" width="9.625" style="3" customWidth="1"/>
    <col min="6" max="6" width="14.875" style="10" customWidth="1"/>
    <col min="7" max="7" width="11.625" style="3" customWidth="1"/>
    <col min="8" max="8" width="21.50390625" style="3" customWidth="1"/>
    <col min="9" max="9" width="1.4921875" style="3" customWidth="1"/>
    <col min="10" max="10" width="22.125" style="3" customWidth="1"/>
    <col min="11" max="16384" width="9.00390625" style="3" customWidth="1"/>
  </cols>
  <sheetData>
    <row r="1" spans="1:6" s="125" customFormat="1" ht="21" customHeight="1">
      <c r="A1" s="124" t="s">
        <v>112</v>
      </c>
      <c r="F1" s="126"/>
    </row>
    <row r="2" spans="1:10" ht="13.5" customHeight="1">
      <c r="A2" s="2"/>
      <c r="B2" s="6"/>
      <c r="C2" s="6"/>
      <c r="D2" s="6"/>
      <c r="E2" s="6"/>
      <c r="F2" s="7"/>
      <c r="G2" s="6"/>
      <c r="H2" s="6"/>
      <c r="I2" s="6"/>
      <c r="J2" s="6"/>
    </row>
    <row r="3" spans="1:10" ht="13.5" customHeight="1">
      <c r="A3" s="4" t="s">
        <v>18</v>
      </c>
      <c r="B3" s="189"/>
      <c r="C3" s="189"/>
      <c r="D3" s="188"/>
      <c r="E3" s="188"/>
      <c r="F3" s="187"/>
      <c r="G3" s="190" t="s">
        <v>54</v>
      </c>
      <c r="H3" s="6"/>
      <c r="I3" s="6"/>
      <c r="J3" s="6"/>
    </row>
    <row r="4" spans="1:10" ht="13.5" customHeight="1">
      <c r="A4" s="47"/>
      <c r="B4" s="186" t="s">
        <v>19</v>
      </c>
      <c r="C4" s="192"/>
      <c r="D4" s="186" t="s">
        <v>123</v>
      </c>
      <c r="E4" s="200"/>
      <c r="F4" s="186" t="s">
        <v>121</v>
      </c>
      <c r="G4" s="197"/>
      <c r="H4" s="6"/>
      <c r="I4" s="6"/>
      <c r="J4" s="6"/>
    </row>
    <row r="5" spans="1:10" ht="13.5" customHeight="1">
      <c r="A5" s="48"/>
      <c r="B5" s="191"/>
      <c r="C5" s="193"/>
      <c r="D5" s="203" t="s">
        <v>20</v>
      </c>
      <c r="E5" s="201" t="s">
        <v>21</v>
      </c>
      <c r="F5" s="204" t="s">
        <v>20</v>
      </c>
      <c r="G5" s="202" t="s">
        <v>21</v>
      </c>
      <c r="H5" s="6"/>
      <c r="I5" s="6"/>
      <c r="J5" s="6"/>
    </row>
    <row r="6" spans="1:9" ht="15" customHeight="1">
      <c r="A6" s="50"/>
      <c r="B6" s="51" t="s">
        <v>22</v>
      </c>
      <c r="C6" s="194"/>
      <c r="D6" s="162">
        <f>SUM(D7:D29)</f>
        <v>25881310</v>
      </c>
      <c r="E6" s="199">
        <f>SUM(E7:E29)</f>
        <v>100</v>
      </c>
      <c r="F6" s="198">
        <f>SUM(F7:F29)</f>
        <v>25796459</v>
      </c>
      <c r="G6" s="195">
        <f>SUM(G7:G29)</f>
        <v>100</v>
      </c>
      <c r="I6" s="6"/>
    </row>
    <row r="7" spans="1:9" ht="15" customHeight="1">
      <c r="A7" s="62"/>
      <c r="B7" s="55" t="s">
        <v>23</v>
      </c>
      <c r="C7" s="56"/>
      <c r="D7" s="57">
        <v>9131631</v>
      </c>
      <c r="E7" s="95">
        <f>ROUND(D7/$D$6*100,1)</f>
        <v>35.3</v>
      </c>
      <c r="F7" s="136">
        <v>9287050</v>
      </c>
      <c r="G7" s="196">
        <f>ROUND(F7/$F$6*100,1)</f>
        <v>36</v>
      </c>
      <c r="I7" s="6"/>
    </row>
    <row r="8" spans="1:9" ht="15" customHeight="1">
      <c r="A8" s="62"/>
      <c r="B8" s="55" t="s">
        <v>24</v>
      </c>
      <c r="C8" s="56"/>
      <c r="D8" s="57">
        <v>237896</v>
      </c>
      <c r="E8" s="95">
        <f>ROUND(D8/$D$6*100,1)</f>
        <v>0.9</v>
      </c>
      <c r="F8" s="136">
        <v>247914</v>
      </c>
      <c r="G8" s="196">
        <f>ROUND(F8/$F$6*100,1)</f>
        <v>1</v>
      </c>
      <c r="I8" s="6"/>
    </row>
    <row r="9" spans="1:7" ht="15" customHeight="1">
      <c r="A9" s="62"/>
      <c r="B9" s="55" t="s">
        <v>25</v>
      </c>
      <c r="C9" s="56"/>
      <c r="D9" s="57">
        <v>12849</v>
      </c>
      <c r="E9" s="95">
        <f>ROUND(D9/$D$6*100,1)+0.1</f>
        <v>0.1</v>
      </c>
      <c r="F9" s="136">
        <v>6522</v>
      </c>
      <c r="G9" s="196">
        <f>ROUND(F9/$F$6*100,1)</f>
        <v>0</v>
      </c>
    </row>
    <row r="10" spans="1:7" ht="15" customHeight="1">
      <c r="A10" s="62"/>
      <c r="B10" s="55" t="s">
        <v>57</v>
      </c>
      <c r="C10" s="56"/>
      <c r="D10" s="57">
        <v>27877</v>
      </c>
      <c r="E10" s="95">
        <f aca="true" t="shared" si="0" ref="E10:E25">ROUND(D10/$D$6*100,1)</f>
        <v>0.1</v>
      </c>
      <c r="F10" s="136">
        <v>31979</v>
      </c>
      <c r="G10" s="196">
        <f aca="true" t="shared" si="1" ref="G10:G29">ROUND(F10/$F$6*100,1)</f>
        <v>0.1</v>
      </c>
    </row>
    <row r="11" spans="1:7" ht="15" customHeight="1">
      <c r="A11" s="62"/>
      <c r="B11" s="55" t="s">
        <v>58</v>
      </c>
      <c r="C11" s="56"/>
      <c r="D11" s="57">
        <v>23215</v>
      </c>
      <c r="E11" s="95">
        <f t="shared" si="0"/>
        <v>0.1</v>
      </c>
      <c r="F11" s="136">
        <v>19047</v>
      </c>
      <c r="G11" s="196">
        <f t="shared" si="1"/>
        <v>0.1</v>
      </c>
    </row>
    <row r="12" spans="1:7" ht="15" customHeight="1">
      <c r="A12" s="62"/>
      <c r="B12" s="55" t="s">
        <v>59</v>
      </c>
      <c r="C12" s="56"/>
      <c r="D12" s="57">
        <v>1249233</v>
      </c>
      <c r="E12" s="95">
        <f t="shared" si="0"/>
        <v>4.8</v>
      </c>
      <c r="F12" s="136">
        <v>1181745</v>
      </c>
      <c r="G12" s="196">
        <f t="shared" si="1"/>
        <v>4.6</v>
      </c>
    </row>
    <row r="13" spans="1:7" ht="15" customHeight="1">
      <c r="A13" s="62"/>
      <c r="B13" s="59" t="s">
        <v>26</v>
      </c>
      <c r="C13" s="56"/>
      <c r="D13" s="57">
        <v>86242</v>
      </c>
      <c r="E13" s="95">
        <f t="shared" si="0"/>
        <v>0.3</v>
      </c>
      <c r="F13" s="136">
        <v>88084</v>
      </c>
      <c r="G13" s="196">
        <f>ROUND(F13/$F$6*100,1)</f>
        <v>0.3</v>
      </c>
    </row>
    <row r="14" spans="1:7" ht="15" customHeight="1">
      <c r="A14" s="62"/>
      <c r="B14" s="60" t="s">
        <v>27</v>
      </c>
      <c r="C14" s="56"/>
      <c r="D14" s="57">
        <v>75409</v>
      </c>
      <c r="E14" s="95">
        <f t="shared" si="0"/>
        <v>0.3</v>
      </c>
      <c r="F14" s="136">
        <v>36490</v>
      </c>
      <c r="G14" s="196">
        <f t="shared" si="1"/>
        <v>0.1</v>
      </c>
    </row>
    <row r="15" spans="1:7" ht="15" customHeight="1">
      <c r="A15" s="62"/>
      <c r="B15" s="60" t="s">
        <v>122</v>
      </c>
      <c r="C15" s="56"/>
      <c r="D15" s="148" t="s">
        <v>120</v>
      </c>
      <c r="E15" s="149" t="s">
        <v>120</v>
      </c>
      <c r="F15" s="136">
        <v>10718</v>
      </c>
      <c r="G15" s="196">
        <f t="shared" si="1"/>
        <v>0</v>
      </c>
    </row>
    <row r="16" spans="1:7" ht="15" customHeight="1">
      <c r="A16" s="62"/>
      <c r="B16" s="60" t="s">
        <v>55</v>
      </c>
      <c r="C16" s="56"/>
      <c r="D16" s="57">
        <v>50155</v>
      </c>
      <c r="E16" s="95">
        <f t="shared" si="0"/>
        <v>0.2</v>
      </c>
      <c r="F16" s="136">
        <v>120611</v>
      </c>
      <c r="G16" s="196">
        <f>ROUND(F16/$F$6*100,1)</f>
        <v>0.5</v>
      </c>
    </row>
    <row r="17" spans="1:7" ht="15" customHeight="1">
      <c r="A17" s="62"/>
      <c r="B17" s="60" t="s">
        <v>28</v>
      </c>
      <c r="C17" s="56"/>
      <c r="D17" s="57">
        <v>4824899</v>
      </c>
      <c r="E17" s="207">
        <f t="shared" si="0"/>
        <v>18.6</v>
      </c>
      <c r="F17" s="136">
        <v>4904442</v>
      </c>
      <c r="G17" s="196">
        <f t="shared" si="1"/>
        <v>19</v>
      </c>
    </row>
    <row r="18" spans="1:7" ht="15" customHeight="1">
      <c r="A18" s="62"/>
      <c r="B18" s="59" t="s">
        <v>29</v>
      </c>
      <c r="C18" s="56"/>
      <c r="D18" s="205">
        <v>8384</v>
      </c>
      <c r="E18" s="208">
        <f t="shared" si="0"/>
        <v>0</v>
      </c>
      <c r="F18" s="155">
        <v>8241</v>
      </c>
      <c r="G18" s="196">
        <f t="shared" si="1"/>
        <v>0</v>
      </c>
    </row>
    <row r="19" spans="1:7" ht="15" customHeight="1">
      <c r="A19" s="62"/>
      <c r="B19" s="55" t="s">
        <v>30</v>
      </c>
      <c r="C19" s="56"/>
      <c r="D19" s="205">
        <v>156305</v>
      </c>
      <c r="E19" s="206">
        <f t="shared" si="0"/>
        <v>0.6</v>
      </c>
      <c r="F19" s="155">
        <v>114500</v>
      </c>
      <c r="G19" s="196">
        <f t="shared" si="1"/>
        <v>0.4</v>
      </c>
    </row>
    <row r="20" spans="1:7" ht="15" customHeight="1">
      <c r="A20" s="62"/>
      <c r="B20" s="55" t="s">
        <v>31</v>
      </c>
      <c r="C20" s="56"/>
      <c r="D20" s="57">
        <v>346345</v>
      </c>
      <c r="E20" s="95">
        <f t="shared" si="0"/>
        <v>1.3</v>
      </c>
      <c r="F20" s="136">
        <v>329433</v>
      </c>
      <c r="G20" s="196">
        <f t="shared" si="1"/>
        <v>1.3</v>
      </c>
    </row>
    <row r="21" spans="1:7" ht="15" customHeight="1">
      <c r="A21" s="62"/>
      <c r="B21" s="55" t="s">
        <v>32</v>
      </c>
      <c r="C21" s="56"/>
      <c r="D21" s="57">
        <v>3552338</v>
      </c>
      <c r="E21" s="95">
        <f t="shared" si="0"/>
        <v>13.7</v>
      </c>
      <c r="F21" s="136">
        <v>3733678</v>
      </c>
      <c r="G21" s="196">
        <f t="shared" si="1"/>
        <v>14.5</v>
      </c>
    </row>
    <row r="22" spans="1:7" ht="15" customHeight="1">
      <c r="A22" s="62"/>
      <c r="B22" s="55" t="s">
        <v>33</v>
      </c>
      <c r="C22" s="56"/>
      <c r="D22" s="61">
        <v>2037087</v>
      </c>
      <c r="E22" s="95">
        <f t="shared" si="0"/>
        <v>7.9</v>
      </c>
      <c r="F22" s="136">
        <v>2132637</v>
      </c>
      <c r="G22" s="196">
        <f t="shared" si="1"/>
        <v>8.3</v>
      </c>
    </row>
    <row r="23" spans="1:7" ht="15" customHeight="1">
      <c r="A23" s="62"/>
      <c r="B23" s="55" t="s">
        <v>34</v>
      </c>
      <c r="C23" s="56"/>
      <c r="D23" s="61">
        <v>100540</v>
      </c>
      <c r="E23" s="95">
        <f t="shared" si="0"/>
        <v>0.4</v>
      </c>
      <c r="F23" s="136">
        <v>45788</v>
      </c>
      <c r="G23" s="58">
        <f t="shared" si="1"/>
        <v>0.2</v>
      </c>
    </row>
    <row r="24" spans="1:7" ht="15" customHeight="1">
      <c r="A24" s="62"/>
      <c r="B24" s="55" t="s">
        <v>102</v>
      </c>
      <c r="C24" s="56"/>
      <c r="D24" s="61">
        <v>29788</v>
      </c>
      <c r="E24" s="95">
        <f t="shared" si="0"/>
        <v>0.1</v>
      </c>
      <c r="F24" s="136">
        <v>32842</v>
      </c>
      <c r="G24" s="58">
        <f t="shared" si="1"/>
        <v>0.1</v>
      </c>
    </row>
    <row r="25" spans="1:7" ht="15" customHeight="1">
      <c r="A25" s="62"/>
      <c r="B25" s="55" t="s">
        <v>35</v>
      </c>
      <c r="C25" s="56"/>
      <c r="D25" s="61">
        <v>544274</v>
      </c>
      <c r="E25" s="95">
        <f t="shared" si="0"/>
        <v>2.1</v>
      </c>
      <c r="F25" s="136">
        <v>616930</v>
      </c>
      <c r="G25" s="58">
        <f t="shared" si="1"/>
        <v>2.4</v>
      </c>
    </row>
    <row r="26" spans="1:7" ht="15" customHeight="1">
      <c r="A26" s="62"/>
      <c r="B26" s="55" t="s">
        <v>36</v>
      </c>
      <c r="C26" s="56"/>
      <c r="D26" s="61">
        <v>432871</v>
      </c>
      <c r="E26" s="150">
        <f>ROUND(D26/$D$6*100,1)</f>
        <v>1.7</v>
      </c>
      <c r="F26" s="136">
        <v>299952</v>
      </c>
      <c r="G26" s="58">
        <f t="shared" si="1"/>
        <v>1.2</v>
      </c>
    </row>
    <row r="27" spans="1:7" ht="15" customHeight="1">
      <c r="A27" s="62"/>
      <c r="B27" s="55" t="s">
        <v>37</v>
      </c>
      <c r="C27" s="56"/>
      <c r="D27" s="57">
        <v>430823</v>
      </c>
      <c r="E27" s="95">
        <f>ROUND(D27/$D$6*100,1)</f>
        <v>1.7</v>
      </c>
      <c r="F27" s="136">
        <v>469591</v>
      </c>
      <c r="G27" s="58">
        <f t="shared" si="1"/>
        <v>1.8</v>
      </c>
    </row>
    <row r="28" spans="1:7" ht="15" customHeight="1">
      <c r="A28" s="62"/>
      <c r="B28" s="55" t="s">
        <v>38</v>
      </c>
      <c r="C28" s="56"/>
      <c r="D28" s="57">
        <v>2523149</v>
      </c>
      <c r="E28" s="95">
        <f>ROUND(D28/$D$6*100,1)+0.1</f>
        <v>9.799999999999999</v>
      </c>
      <c r="F28" s="136">
        <v>2078265</v>
      </c>
      <c r="G28" s="58">
        <f>ROUND(F28/$F$6*100,1)</f>
        <v>8.1</v>
      </c>
    </row>
    <row r="29" spans="1:7" ht="13.5" customHeight="1">
      <c r="A29" s="48"/>
      <c r="B29" s="53" t="s">
        <v>60</v>
      </c>
      <c r="C29" s="49"/>
      <c r="D29" s="18">
        <v>0</v>
      </c>
      <c r="E29" s="96">
        <f>ROUND(D29/$D$6*100,1)</f>
        <v>0</v>
      </c>
      <c r="F29" s="137">
        <v>0</v>
      </c>
      <c r="G29" s="99">
        <f t="shared" si="1"/>
        <v>0</v>
      </c>
    </row>
    <row r="30" spans="2:7" ht="13.5" customHeight="1">
      <c r="B30" s="5"/>
      <c r="C30" s="6"/>
      <c r="D30" s="169"/>
      <c r="E30" s="169"/>
      <c r="F30" s="41"/>
      <c r="G30" s="20" t="s">
        <v>56</v>
      </c>
    </row>
    <row r="31" spans="2:7" ht="13.5" customHeight="1">
      <c r="B31" s="5"/>
      <c r="C31" s="6"/>
      <c r="D31" s="163"/>
      <c r="E31" s="163"/>
      <c r="F31" s="7"/>
      <c r="G31" s="163"/>
    </row>
    <row r="32" spans="1:7" ht="13.5" customHeight="1">
      <c r="A32" s="4" t="s">
        <v>39</v>
      </c>
      <c r="C32" s="4"/>
      <c r="D32" s="172"/>
      <c r="E32" s="172"/>
      <c r="F32" s="39"/>
      <c r="G32" s="8" t="s">
        <v>54</v>
      </c>
    </row>
    <row r="33" spans="1:7" ht="13.5" customHeight="1">
      <c r="A33" s="47"/>
      <c r="B33" s="170" t="s">
        <v>19</v>
      </c>
      <c r="C33" s="52"/>
      <c r="D33" s="173" t="s">
        <v>123</v>
      </c>
      <c r="E33" s="174"/>
      <c r="F33" s="175" t="s">
        <v>121</v>
      </c>
      <c r="G33" s="176"/>
    </row>
    <row r="34" spans="1:7" ht="13.5" customHeight="1">
      <c r="A34" s="48"/>
      <c r="B34" s="171"/>
      <c r="C34" s="54"/>
      <c r="D34" s="63" t="s">
        <v>20</v>
      </c>
      <c r="E34" s="94" t="s">
        <v>21</v>
      </c>
      <c r="F34" s="98" t="s">
        <v>20</v>
      </c>
      <c r="G34" s="64" t="s">
        <v>105</v>
      </c>
    </row>
    <row r="35" spans="1:7" ht="15" customHeight="1">
      <c r="A35" s="50"/>
      <c r="B35" s="51" t="s">
        <v>40</v>
      </c>
      <c r="C35" s="52"/>
      <c r="D35" s="17">
        <f>SUM(D36:D49)</f>
        <v>25081358</v>
      </c>
      <c r="E35" s="97">
        <f>SUM(E36:E49)</f>
        <v>100</v>
      </c>
      <c r="F35" s="100">
        <f>SUM(F36:F49)</f>
        <v>25421219</v>
      </c>
      <c r="G35" s="15">
        <f>SUM(G36:G49)</f>
        <v>100</v>
      </c>
    </row>
    <row r="36" spans="1:7" ht="15" customHeight="1">
      <c r="A36" s="62"/>
      <c r="B36" s="55" t="s">
        <v>41</v>
      </c>
      <c r="C36" s="56"/>
      <c r="D36" s="57">
        <v>224443</v>
      </c>
      <c r="E36" s="95">
        <f>ROUND(D36/$D$35*100,1)</f>
        <v>0.9</v>
      </c>
      <c r="F36" s="134">
        <v>222376</v>
      </c>
      <c r="G36" s="58">
        <f>ROUND(F36/$F$35*100,1)</f>
        <v>0.9</v>
      </c>
    </row>
    <row r="37" spans="1:7" ht="15" customHeight="1">
      <c r="A37" s="62"/>
      <c r="B37" s="55" t="s">
        <v>42</v>
      </c>
      <c r="C37" s="56"/>
      <c r="D37" s="57">
        <v>2449750</v>
      </c>
      <c r="E37" s="95">
        <f aca="true" t="shared" si="2" ref="E37:E49">ROUND(D37/$D$35*100,1)</f>
        <v>9.8</v>
      </c>
      <c r="F37" s="134">
        <v>2506885</v>
      </c>
      <c r="G37" s="58">
        <f aca="true" t="shared" si="3" ref="G37:G49">ROUND(F37/$F$35*100,1)</f>
        <v>9.9</v>
      </c>
    </row>
    <row r="38" spans="1:7" ht="15" customHeight="1">
      <c r="A38" s="62"/>
      <c r="B38" s="55" t="s">
        <v>43</v>
      </c>
      <c r="C38" s="56"/>
      <c r="D38" s="57">
        <v>9422022</v>
      </c>
      <c r="E38" s="95">
        <f t="shared" si="2"/>
        <v>37.6</v>
      </c>
      <c r="F38" s="134">
        <v>9839201</v>
      </c>
      <c r="G38" s="58">
        <f t="shared" si="3"/>
        <v>38.7</v>
      </c>
    </row>
    <row r="39" spans="1:7" ht="15" customHeight="1">
      <c r="A39" s="62"/>
      <c r="B39" s="55" t="s">
        <v>44</v>
      </c>
      <c r="C39" s="56"/>
      <c r="D39" s="57">
        <v>2586539</v>
      </c>
      <c r="E39" s="95">
        <f t="shared" si="2"/>
        <v>10.3</v>
      </c>
      <c r="F39" s="134">
        <v>2892917</v>
      </c>
      <c r="G39" s="58">
        <f t="shared" si="3"/>
        <v>11.4</v>
      </c>
    </row>
    <row r="40" spans="1:7" ht="15" customHeight="1">
      <c r="A40" s="62"/>
      <c r="B40" s="55" t="s">
        <v>45</v>
      </c>
      <c r="C40" s="56"/>
      <c r="D40" s="57">
        <v>12656</v>
      </c>
      <c r="E40" s="95">
        <f>ROUND(D40/$D$35*100,1)-0.1</f>
        <v>0</v>
      </c>
      <c r="F40" s="134">
        <v>11370</v>
      </c>
      <c r="G40" s="58">
        <f t="shared" si="3"/>
        <v>0</v>
      </c>
    </row>
    <row r="41" spans="1:7" ht="15" customHeight="1">
      <c r="A41" s="62"/>
      <c r="B41" s="55" t="s">
        <v>12</v>
      </c>
      <c r="C41" s="56"/>
      <c r="D41" s="57">
        <v>696300</v>
      </c>
      <c r="E41" s="95">
        <f t="shared" si="2"/>
        <v>2.8</v>
      </c>
      <c r="F41" s="134">
        <v>544419</v>
      </c>
      <c r="G41" s="58">
        <f t="shared" si="3"/>
        <v>2.1</v>
      </c>
    </row>
    <row r="42" spans="1:7" ht="15" customHeight="1">
      <c r="A42" s="62"/>
      <c r="B42" s="55" t="s">
        <v>46</v>
      </c>
      <c r="C42" s="56"/>
      <c r="D42" s="57">
        <v>487694</v>
      </c>
      <c r="E42" s="95">
        <f t="shared" si="2"/>
        <v>1.9</v>
      </c>
      <c r="F42" s="134">
        <v>557021</v>
      </c>
      <c r="G42" s="58">
        <f t="shared" si="3"/>
        <v>2.2</v>
      </c>
    </row>
    <row r="43" spans="1:7" ht="15" customHeight="1">
      <c r="A43" s="62"/>
      <c r="B43" s="55" t="s">
        <v>47</v>
      </c>
      <c r="C43" s="56"/>
      <c r="D43" s="57">
        <v>2583629</v>
      </c>
      <c r="E43" s="95">
        <f t="shared" si="2"/>
        <v>10.3</v>
      </c>
      <c r="F43" s="134">
        <v>2812494</v>
      </c>
      <c r="G43" s="58">
        <f t="shared" si="3"/>
        <v>11.1</v>
      </c>
    </row>
    <row r="44" spans="1:7" ht="15" customHeight="1">
      <c r="A44" s="62"/>
      <c r="B44" s="55" t="s">
        <v>48</v>
      </c>
      <c r="C44" s="56"/>
      <c r="D44" s="57">
        <v>1162425</v>
      </c>
      <c r="E44" s="95">
        <f t="shared" si="2"/>
        <v>4.6</v>
      </c>
      <c r="F44" s="134">
        <v>1017120</v>
      </c>
      <c r="G44" s="58">
        <f t="shared" si="3"/>
        <v>4</v>
      </c>
    </row>
    <row r="45" spans="1:7" ht="15" customHeight="1">
      <c r="A45" s="62"/>
      <c r="B45" s="55" t="s">
        <v>49</v>
      </c>
      <c r="C45" s="56"/>
      <c r="D45" s="57">
        <v>2446718</v>
      </c>
      <c r="E45" s="95">
        <f t="shared" si="2"/>
        <v>9.8</v>
      </c>
      <c r="F45" s="134">
        <v>2029550</v>
      </c>
      <c r="G45" s="58">
        <f t="shared" si="3"/>
        <v>8</v>
      </c>
    </row>
    <row r="46" spans="1:7" ht="15" customHeight="1">
      <c r="A46" s="62"/>
      <c r="B46" s="55" t="s">
        <v>50</v>
      </c>
      <c r="C46" s="56"/>
      <c r="D46" s="57">
        <v>11793</v>
      </c>
      <c r="E46" s="95">
        <f t="shared" si="2"/>
        <v>0</v>
      </c>
      <c r="F46" s="134">
        <v>309050</v>
      </c>
      <c r="G46" s="58">
        <f t="shared" si="3"/>
        <v>1.2</v>
      </c>
    </row>
    <row r="47" spans="1:7" ht="15" customHeight="1">
      <c r="A47" s="62"/>
      <c r="B47" s="55" t="s">
        <v>51</v>
      </c>
      <c r="C47" s="56"/>
      <c r="D47" s="57">
        <v>2997389</v>
      </c>
      <c r="E47" s="95">
        <f t="shared" si="2"/>
        <v>12</v>
      </c>
      <c r="F47" s="134">
        <v>2678816</v>
      </c>
      <c r="G47" s="58">
        <f t="shared" si="3"/>
        <v>10.5</v>
      </c>
    </row>
    <row r="48" spans="1:7" ht="15" customHeight="1">
      <c r="A48" s="62"/>
      <c r="B48" s="55" t="s">
        <v>52</v>
      </c>
      <c r="C48" s="56"/>
      <c r="D48" s="57">
        <v>0</v>
      </c>
      <c r="E48" s="95">
        <f t="shared" si="2"/>
        <v>0</v>
      </c>
      <c r="F48" s="134">
        <v>0</v>
      </c>
      <c r="G48" s="58">
        <f t="shared" si="3"/>
        <v>0</v>
      </c>
    </row>
    <row r="49" spans="1:7" ht="15" customHeight="1">
      <c r="A49" s="48"/>
      <c r="B49" s="53" t="s">
        <v>53</v>
      </c>
      <c r="C49" s="54"/>
      <c r="D49" s="19">
        <v>0</v>
      </c>
      <c r="E49" s="96">
        <f t="shared" si="2"/>
        <v>0</v>
      </c>
      <c r="F49" s="135">
        <v>0</v>
      </c>
      <c r="G49" s="99">
        <f t="shared" si="3"/>
        <v>0</v>
      </c>
    </row>
    <row r="50" spans="1:7" ht="13.5" customHeight="1">
      <c r="A50" s="2"/>
      <c r="D50" s="169"/>
      <c r="E50" s="169"/>
      <c r="F50" s="41"/>
      <c r="G50" s="20" t="s">
        <v>56</v>
      </c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>
      <c r="A61" s="37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>
      <c r="A85" s="38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</sheetData>
  <sheetProtection/>
  <mergeCells count="10">
    <mergeCell ref="D30:E30"/>
    <mergeCell ref="D50:E50"/>
    <mergeCell ref="D3:E3"/>
    <mergeCell ref="D4:E4"/>
    <mergeCell ref="F4:G4"/>
    <mergeCell ref="B4:B5"/>
    <mergeCell ref="B33:B34"/>
    <mergeCell ref="D32:E32"/>
    <mergeCell ref="D33:E33"/>
    <mergeCell ref="F33:G33"/>
  </mergeCells>
  <printOptions/>
  <pageMargins left="0.8661417322834646" right="0.6692913385826772" top="0.984251968503937" bottom="0.984251968503937" header="0.5118110236220472" footer="0.5118110236220472"/>
  <pageSetup firstPageNumber="11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showGridLines="0" view="pageLayout" zoomScaleSheetLayoutView="100" workbookViewId="0" topLeftCell="A31">
      <selection activeCell="P16" sqref="P16"/>
    </sheetView>
  </sheetViews>
  <sheetFormatPr defaultColWidth="9.00390625" defaultRowHeight="13.5"/>
  <cols>
    <col min="1" max="1" width="22.875" style="24" customWidth="1"/>
    <col min="2" max="2" width="11.25390625" style="24" customWidth="1"/>
    <col min="3" max="3" width="9.00390625" style="24" customWidth="1"/>
    <col min="4" max="4" width="11.375" style="24" customWidth="1"/>
    <col min="5" max="5" width="9.00390625" style="24" customWidth="1"/>
    <col min="6" max="6" width="11.125" style="24" customWidth="1"/>
    <col min="7" max="7" width="8.375" style="24" customWidth="1"/>
    <col min="8" max="8" width="18.875" style="24" customWidth="1"/>
    <col min="9" max="9" width="18.625" style="24" customWidth="1"/>
    <col min="10" max="16384" width="9.00390625" style="24" customWidth="1"/>
  </cols>
  <sheetData>
    <row r="1" spans="1:6" s="125" customFormat="1" ht="21" customHeight="1">
      <c r="A1" s="124" t="s">
        <v>113</v>
      </c>
      <c r="F1" s="126"/>
    </row>
    <row r="3" spans="2:9" ht="13.5">
      <c r="B3" s="157"/>
      <c r="C3" s="158"/>
      <c r="D3" s="158"/>
      <c r="E3" s="158"/>
      <c r="F3" s="158"/>
      <c r="G3" s="158"/>
      <c r="H3" s="25"/>
      <c r="I3" s="25"/>
    </row>
    <row r="4" spans="2:10" ht="13.5">
      <c r="B4" s="159"/>
      <c r="C4" s="160"/>
      <c r="D4" s="160"/>
      <c r="E4" s="160"/>
      <c r="F4" s="160"/>
      <c r="G4" s="160"/>
      <c r="H4" s="25"/>
      <c r="I4" s="25"/>
      <c r="J4" s="25"/>
    </row>
    <row r="5" spans="9:10" ht="13.5">
      <c r="I5" s="25"/>
      <c r="J5" s="25"/>
    </row>
    <row r="6" spans="9:10" ht="13.5">
      <c r="I6" s="25"/>
      <c r="J6" s="25"/>
    </row>
    <row r="7" ht="13.5">
      <c r="J7" s="25"/>
    </row>
    <row r="8" ht="13.5">
      <c r="J8" s="25"/>
    </row>
    <row r="9" ht="13.5">
      <c r="J9" s="25"/>
    </row>
    <row r="10" ht="13.5">
      <c r="J10" s="25"/>
    </row>
    <row r="11" ht="13.5">
      <c r="J11" s="25"/>
    </row>
    <row r="18" ht="13.5">
      <c r="E18" s="25"/>
    </row>
    <row r="27" ht="7.5" customHeight="1">
      <c r="F27" s="25"/>
    </row>
    <row r="28" spans="6:7" ht="28.5" customHeight="1">
      <c r="F28" s="26"/>
      <c r="G28" s="27" t="s">
        <v>56</v>
      </c>
    </row>
    <row r="29" ht="5.25" customHeight="1">
      <c r="F29" s="28"/>
    </row>
    <row r="56" spans="6:7" ht="19.5" customHeight="1">
      <c r="F56" s="29"/>
      <c r="G56" s="22" t="s">
        <v>56</v>
      </c>
    </row>
    <row r="63" spans="8:9" ht="13.5">
      <c r="H63" s="7"/>
      <c r="I63" s="7"/>
    </row>
    <row r="64" spans="1:9" ht="13.5">
      <c r="A64" s="30" t="s">
        <v>0</v>
      </c>
      <c r="B64" s="24">
        <v>36</v>
      </c>
      <c r="C64" s="24" t="s">
        <v>1</v>
      </c>
      <c r="F64" s="32"/>
      <c r="H64" s="7"/>
      <c r="I64" s="7"/>
    </row>
    <row r="65" spans="1:9" ht="13.5">
      <c r="A65" s="30" t="s">
        <v>3</v>
      </c>
      <c r="B65" s="24">
        <v>19</v>
      </c>
      <c r="C65" s="24" t="s">
        <v>1</v>
      </c>
      <c r="F65" s="32"/>
      <c r="H65" s="7"/>
      <c r="I65" s="7"/>
    </row>
    <row r="66" spans="1:9" ht="13.5">
      <c r="A66" s="30" t="s">
        <v>5</v>
      </c>
      <c r="B66" s="24">
        <v>14.5</v>
      </c>
      <c r="C66" s="24" t="s">
        <v>1</v>
      </c>
      <c r="F66" s="32"/>
      <c r="H66" s="7"/>
      <c r="I66" s="7"/>
    </row>
    <row r="67" spans="1:9" ht="13.5">
      <c r="A67" s="30" t="s">
        <v>2</v>
      </c>
      <c r="B67" s="24">
        <v>8.3</v>
      </c>
      <c r="C67" s="24" t="s">
        <v>1</v>
      </c>
      <c r="F67" s="32"/>
      <c r="H67" s="7"/>
      <c r="I67" s="7"/>
    </row>
    <row r="68" spans="1:9" ht="13.5">
      <c r="A68" s="30" t="s">
        <v>61</v>
      </c>
      <c r="B68" s="31">
        <v>2.4</v>
      </c>
      <c r="C68" s="24" t="s">
        <v>1</v>
      </c>
      <c r="D68" s="31"/>
      <c r="F68" s="32"/>
      <c r="H68" s="7"/>
      <c r="I68" s="7"/>
    </row>
    <row r="69" spans="1:9" ht="13.5">
      <c r="A69" s="30" t="s">
        <v>4</v>
      </c>
      <c r="B69" s="24">
        <v>8.1</v>
      </c>
      <c r="C69" s="24" t="s">
        <v>1</v>
      </c>
      <c r="F69" s="32"/>
      <c r="H69" s="7"/>
      <c r="I69" s="7"/>
    </row>
    <row r="70" spans="1:9" ht="13.5">
      <c r="A70" s="30" t="s">
        <v>6</v>
      </c>
      <c r="B70" s="24">
        <v>11.7</v>
      </c>
      <c r="C70" s="24" t="s">
        <v>1</v>
      </c>
      <c r="F70" s="32"/>
      <c r="H70" s="10"/>
      <c r="I70" s="7"/>
    </row>
    <row r="71" spans="1:9" ht="13.5">
      <c r="A71" s="30"/>
      <c r="B71" s="33">
        <f>SUM(B64:B70)</f>
        <v>100</v>
      </c>
      <c r="C71" s="24" t="s">
        <v>1</v>
      </c>
      <c r="F71" s="32"/>
      <c r="H71" s="10"/>
      <c r="I71" s="7"/>
    </row>
    <row r="72" spans="1:9" ht="13.5">
      <c r="A72" s="30"/>
      <c r="I72" s="7"/>
    </row>
    <row r="73" spans="1:9" ht="13.5">
      <c r="A73" s="34" t="s">
        <v>7</v>
      </c>
      <c r="B73" s="24">
        <v>0.9</v>
      </c>
      <c r="C73" s="24" t="s">
        <v>1</v>
      </c>
      <c r="H73" s="35"/>
      <c r="I73" s="7"/>
    </row>
    <row r="74" spans="1:9" ht="13.5">
      <c r="A74" s="34" t="s">
        <v>8</v>
      </c>
      <c r="B74" s="24">
        <v>9.9</v>
      </c>
      <c r="C74" s="24" t="s">
        <v>1</v>
      </c>
      <c r="I74" s="7"/>
    </row>
    <row r="75" spans="1:9" ht="13.5">
      <c r="A75" s="34" t="s">
        <v>9</v>
      </c>
      <c r="B75" s="24">
        <v>38.7</v>
      </c>
      <c r="C75" s="24" t="s">
        <v>1</v>
      </c>
      <c r="I75" s="7"/>
    </row>
    <row r="76" spans="1:9" ht="13.5">
      <c r="A76" s="34" t="s">
        <v>10</v>
      </c>
      <c r="B76" s="24">
        <v>11.4</v>
      </c>
      <c r="C76" s="24" t="s">
        <v>1</v>
      </c>
      <c r="I76" s="7"/>
    </row>
    <row r="77" spans="1:9" ht="13.5">
      <c r="A77" s="34" t="s">
        <v>11</v>
      </c>
      <c r="B77" s="24">
        <v>0</v>
      </c>
      <c r="C77" s="24" t="s">
        <v>1</v>
      </c>
      <c r="I77" s="7"/>
    </row>
    <row r="78" spans="1:9" ht="13.5">
      <c r="A78" s="34" t="s">
        <v>12</v>
      </c>
      <c r="B78" s="24">
        <v>2.1</v>
      </c>
      <c r="C78" s="24" t="s">
        <v>1</v>
      </c>
      <c r="I78" s="7"/>
    </row>
    <row r="79" spans="1:9" ht="13.5">
      <c r="A79" s="34" t="s">
        <v>13</v>
      </c>
      <c r="B79" s="31">
        <v>2.2</v>
      </c>
      <c r="C79" s="24" t="s">
        <v>1</v>
      </c>
      <c r="D79" s="31"/>
      <c r="I79" s="14"/>
    </row>
    <row r="80" spans="1:3" ht="13.5">
      <c r="A80" s="34" t="s">
        <v>14</v>
      </c>
      <c r="B80" s="24">
        <v>11.1</v>
      </c>
      <c r="C80" s="24" t="s">
        <v>1</v>
      </c>
    </row>
    <row r="81" spans="1:3" ht="13.5">
      <c r="A81" s="34" t="s">
        <v>15</v>
      </c>
      <c r="B81" s="24">
        <v>4</v>
      </c>
      <c r="C81" s="24" t="s">
        <v>1</v>
      </c>
    </row>
    <row r="82" spans="1:3" ht="13.5">
      <c r="A82" s="34" t="s">
        <v>16</v>
      </c>
      <c r="B82" s="24">
        <v>8</v>
      </c>
      <c r="C82" s="24" t="s">
        <v>1</v>
      </c>
    </row>
    <row r="83" spans="1:3" ht="13.5">
      <c r="A83" s="34" t="s">
        <v>99</v>
      </c>
      <c r="B83" s="24">
        <v>1.2</v>
      </c>
      <c r="C83" s="24" t="s">
        <v>100</v>
      </c>
    </row>
    <row r="84" spans="1:3" ht="13.5">
      <c r="A84" s="34" t="s">
        <v>17</v>
      </c>
      <c r="B84" s="24">
        <v>10.5</v>
      </c>
      <c r="C84" s="24" t="s">
        <v>1</v>
      </c>
    </row>
    <row r="85" spans="1:4" ht="13.5">
      <c r="A85" s="34"/>
      <c r="B85" s="31"/>
      <c r="D85" s="31"/>
    </row>
    <row r="86" spans="2:3" ht="13.5">
      <c r="B86" s="36">
        <f>SUM(B73:B85)</f>
        <v>100</v>
      </c>
      <c r="C86" s="24" t="s">
        <v>1</v>
      </c>
    </row>
  </sheetData>
  <sheetProtection/>
  <printOptions/>
  <pageMargins left="0.984251968503937" right="0.3937007874015748" top="0.984251968503937" bottom="0.984251968503937" header="0.5118110236220472" footer="0.5118110236220472"/>
  <pageSetup firstPageNumber="111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showGridLines="0" view="pageLayout" zoomScale="80" zoomScaleSheetLayoutView="70" zoomScalePageLayoutView="80" workbookViewId="0" topLeftCell="A1">
      <selection activeCell="P16" sqref="P16"/>
    </sheetView>
  </sheetViews>
  <sheetFormatPr defaultColWidth="9.00390625" defaultRowHeight="13.5"/>
  <cols>
    <col min="1" max="1" width="3.125" style="3" customWidth="1"/>
    <col min="2" max="2" width="23.375" style="3" customWidth="1"/>
    <col min="3" max="3" width="3.125" style="3" customWidth="1"/>
    <col min="4" max="4" width="16.625" style="9" customWidth="1"/>
    <col min="5" max="5" width="16.625" style="10" customWidth="1"/>
    <col min="6" max="6" width="16.625" style="3" customWidth="1"/>
    <col min="7" max="7" width="16.625" style="10" customWidth="1"/>
    <col min="8" max="8" width="10.75390625" style="3" customWidth="1"/>
    <col min="9" max="9" width="13.125" style="3" customWidth="1"/>
    <col min="10" max="10" width="21.50390625" style="3" customWidth="1"/>
    <col min="11" max="11" width="1.4921875" style="3" customWidth="1"/>
    <col min="12" max="12" width="22.125" style="3" customWidth="1"/>
    <col min="13" max="16384" width="9.00390625" style="3" customWidth="1"/>
  </cols>
  <sheetData>
    <row r="1" spans="1:7" s="125" customFormat="1" ht="21" customHeight="1">
      <c r="A1" s="124" t="s">
        <v>114</v>
      </c>
      <c r="D1" s="127"/>
      <c r="E1" s="126"/>
      <c r="G1" s="126"/>
    </row>
    <row r="2" spans="1:10" ht="12" customHeight="1">
      <c r="A2" s="2"/>
      <c r="B2" s="6"/>
      <c r="C2" s="6"/>
      <c r="D2" s="11"/>
      <c r="E2" s="7"/>
      <c r="F2" s="6"/>
      <c r="G2" s="7"/>
      <c r="H2" s="6"/>
      <c r="I2" s="6"/>
      <c r="J2" s="6"/>
    </row>
    <row r="3" spans="1:10" ht="21" customHeight="1">
      <c r="A3" s="4" t="s">
        <v>68</v>
      </c>
      <c r="B3" s="215"/>
      <c r="C3" s="4"/>
      <c r="D3" s="11"/>
      <c r="E3" s="7"/>
      <c r="F3" s="6"/>
      <c r="G3" s="40" t="s">
        <v>54</v>
      </c>
      <c r="H3" s="6"/>
      <c r="I3" s="6"/>
      <c r="J3" s="6"/>
    </row>
    <row r="4" spans="1:10" ht="21" customHeight="1">
      <c r="A4" s="65"/>
      <c r="B4" s="66" t="s">
        <v>66</v>
      </c>
      <c r="C4" s="49"/>
      <c r="D4" s="72" t="s">
        <v>124</v>
      </c>
      <c r="E4" s="78" t="s">
        <v>125</v>
      </c>
      <c r="F4" s="78" t="s">
        <v>118</v>
      </c>
      <c r="G4" s="209" t="s">
        <v>127</v>
      </c>
      <c r="H4" s="6"/>
      <c r="I4" s="6"/>
      <c r="J4" s="6"/>
    </row>
    <row r="5" spans="1:10" ht="21" customHeight="1">
      <c r="A5" s="50"/>
      <c r="B5" s="51" t="s">
        <v>63</v>
      </c>
      <c r="C5" s="68"/>
      <c r="D5" s="17">
        <v>8877375</v>
      </c>
      <c r="E5" s="79">
        <v>9075402</v>
      </c>
      <c r="F5" s="79">
        <v>9131631</v>
      </c>
      <c r="G5" s="11">
        <v>9287050</v>
      </c>
      <c r="H5" s="6"/>
      <c r="I5" s="6"/>
      <c r="J5" s="6"/>
    </row>
    <row r="6" spans="1:10" ht="21" customHeight="1">
      <c r="A6" s="62"/>
      <c r="B6" s="55" t="s">
        <v>24</v>
      </c>
      <c r="C6" s="71"/>
      <c r="D6" s="57">
        <v>228426</v>
      </c>
      <c r="E6" s="80">
        <v>234616</v>
      </c>
      <c r="F6" s="80">
        <v>237896</v>
      </c>
      <c r="G6" s="210">
        <v>247914</v>
      </c>
      <c r="H6" s="6"/>
      <c r="I6" s="6"/>
      <c r="J6" s="6"/>
    </row>
    <row r="7" spans="1:10" ht="21" customHeight="1">
      <c r="A7" s="62"/>
      <c r="B7" s="55" t="s">
        <v>25</v>
      </c>
      <c r="C7" s="71"/>
      <c r="D7" s="57">
        <v>7551</v>
      </c>
      <c r="E7" s="80">
        <v>13157</v>
      </c>
      <c r="F7" s="80">
        <v>12849</v>
      </c>
      <c r="G7" s="210">
        <v>6522</v>
      </c>
      <c r="H7" s="6"/>
      <c r="I7" s="6"/>
      <c r="J7" s="6"/>
    </row>
    <row r="8" spans="1:10" ht="21" customHeight="1">
      <c r="A8" s="62"/>
      <c r="B8" s="55" t="s">
        <v>57</v>
      </c>
      <c r="C8" s="71"/>
      <c r="D8" s="57">
        <v>24158</v>
      </c>
      <c r="E8" s="80">
        <v>36326</v>
      </c>
      <c r="F8" s="80">
        <v>27877</v>
      </c>
      <c r="G8" s="210">
        <v>31979</v>
      </c>
      <c r="H8" s="6"/>
      <c r="I8" s="6"/>
      <c r="J8" s="6"/>
    </row>
    <row r="9" spans="1:10" ht="21" customHeight="1">
      <c r="A9" s="62"/>
      <c r="B9" s="55" t="s">
        <v>58</v>
      </c>
      <c r="C9" s="71"/>
      <c r="D9" s="57">
        <v>14047</v>
      </c>
      <c r="E9" s="80">
        <v>37187</v>
      </c>
      <c r="F9" s="80">
        <v>23215</v>
      </c>
      <c r="G9" s="210">
        <v>19047</v>
      </c>
      <c r="H9" s="6"/>
      <c r="I9" s="6"/>
      <c r="J9" s="6"/>
    </row>
    <row r="10" spans="1:7" ht="21" customHeight="1">
      <c r="A10" s="62"/>
      <c r="B10" s="55" t="s">
        <v>128</v>
      </c>
      <c r="C10" s="71"/>
      <c r="D10" s="57">
        <v>1129074</v>
      </c>
      <c r="E10" s="80">
        <v>1184776</v>
      </c>
      <c r="F10" s="80">
        <v>1249233</v>
      </c>
      <c r="G10" s="138">
        <v>1181745</v>
      </c>
    </row>
    <row r="11" spans="1:7" ht="21" customHeight="1">
      <c r="A11" s="62"/>
      <c r="B11" s="59" t="s">
        <v>26</v>
      </c>
      <c r="C11" s="71"/>
      <c r="D11" s="57">
        <v>95172</v>
      </c>
      <c r="E11" s="80">
        <v>93480</v>
      </c>
      <c r="F11" s="80">
        <v>86242</v>
      </c>
      <c r="G11" s="138">
        <v>88084</v>
      </c>
    </row>
    <row r="12" spans="1:7" ht="21" customHeight="1">
      <c r="A12" s="62"/>
      <c r="B12" s="55" t="s">
        <v>60</v>
      </c>
      <c r="C12" s="71"/>
      <c r="D12" s="151" t="s">
        <v>126</v>
      </c>
      <c r="E12" s="152" t="s">
        <v>126</v>
      </c>
      <c r="F12" s="152" t="s">
        <v>126</v>
      </c>
      <c r="G12" s="153" t="s">
        <v>130</v>
      </c>
    </row>
    <row r="13" spans="1:7" ht="21" customHeight="1">
      <c r="A13" s="62"/>
      <c r="B13" s="60" t="s">
        <v>27</v>
      </c>
      <c r="C13" s="71"/>
      <c r="D13" s="57">
        <v>52257</v>
      </c>
      <c r="E13" s="80">
        <v>72986</v>
      </c>
      <c r="F13" s="80">
        <v>75409</v>
      </c>
      <c r="G13" s="138">
        <v>36490</v>
      </c>
    </row>
    <row r="14" spans="1:7" ht="21" customHeight="1">
      <c r="A14" s="62"/>
      <c r="B14" s="60" t="s">
        <v>129</v>
      </c>
      <c r="C14" s="71"/>
      <c r="D14" s="151" t="s">
        <v>131</v>
      </c>
      <c r="E14" s="152" t="s">
        <v>126</v>
      </c>
      <c r="F14" s="152" t="s">
        <v>126</v>
      </c>
      <c r="G14" s="138">
        <v>10718</v>
      </c>
    </row>
    <row r="15" spans="1:7" ht="21" customHeight="1">
      <c r="A15" s="62"/>
      <c r="B15" s="60" t="s">
        <v>55</v>
      </c>
      <c r="C15" s="71"/>
      <c r="D15" s="57">
        <v>40901</v>
      </c>
      <c r="E15" s="80">
        <v>44109</v>
      </c>
      <c r="F15" s="80">
        <v>50155</v>
      </c>
      <c r="G15" s="138">
        <v>120611</v>
      </c>
    </row>
    <row r="16" spans="1:7" ht="21" customHeight="1">
      <c r="A16" s="62"/>
      <c r="B16" s="59" t="s">
        <v>28</v>
      </c>
      <c r="C16" s="71"/>
      <c r="D16" s="57">
        <v>5364189</v>
      </c>
      <c r="E16" s="80">
        <v>5112235</v>
      </c>
      <c r="F16" s="80">
        <v>4824899</v>
      </c>
      <c r="G16" s="138">
        <v>4904442</v>
      </c>
    </row>
    <row r="17" spans="1:7" ht="21" customHeight="1">
      <c r="A17" s="62"/>
      <c r="B17" s="55" t="s">
        <v>29</v>
      </c>
      <c r="C17" s="71"/>
      <c r="D17" s="185">
        <v>10417</v>
      </c>
      <c r="E17" s="217">
        <v>9564</v>
      </c>
      <c r="F17" s="156">
        <v>8384</v>
      </c>
      <c r="G17" s="138">
        <v>8241</v>
      </c>
    </row>
    <row r="18" spans="1:7" ht="21" customHeight="1">
      <c r="A18" s="62"/>
      <c r="B18" s="55" t="s">
        <v>30</v>
      </c>
      <c r="C18" s="71"/>
      <c r="D18" s="185">
        <v>260357</v>
      </c>
      <c r="E18" s="218">
        <v>219534</v>
      </c>
      <c r="F18" s="211">
        <v>159280</v>
      </c>
      <c r="G18" s="138">
        <v>114963</v>
      </c>
    </row>
    <row r="19" spans="1:7" ht="21" customHeight="1">
      <c r="A19" s="62"/>
      <c r="B19" s="55" t="s">
        <v>31</v>
      </c>
      <c r="C19" s="71"/>
      <c r="D19" s="185">
        <v>356281</v>
      </c>
      <c r="E19" s="216">
        <v>352140</v>
      </c>
      <c r="F19" s="216">
        <v>346366</v>
      </c>
      <c r="G19" s="138">
        <v>329452</v>
      </c>
    </row>
    <row r="20" spans="1:7" ht="21" customHeight="1">
      <c r="A20" s="62"/>
      <c r="B20" s="55" t="s">
        <v>32</v>
      </c>
      <c r="C20" s="71"/>
      <c r="D20" s="185">
        <v>3828108</v>
      </c>
      <c r="E20" s="154">
        <v>3737435</v>
      </c>
      <c r="F20" s="154">
        <v>3553011</v>
      </c>
      <c r="G20" s="138">
        <v>3733838</v>
      </c>
    </row>
    <row r="21" spans="1:7" ht="21" customHeight="1">
      <c r="A21" s="62"/>
      <c r="B21" s="55" t="s">
        <v>33</v>
      </c>
      <c r="C21" s="71"/>
      <c r="D21" s="57">
        <v>1777004</v>
      </c>
      <c r="E21" s="80">
        <v>1949895</v>
      </c>
      <c r="F21" s="80">
        <v>2039962</v>
      </c>
      <c r="G21" s="138">
        <v>2136952</v>
      </c>
    </row>
    <row r="22" spans="1:7" ht="21" customHeight="1">
      <c r="A22" s="62"/>
      <c r="B22" s="55" t="s">
        <v>34</v>
      </c>
      <c r="C22" s="71"/>
      <c r="D22" s="57">
        <v>146572</v>
      </c>
      <c r="E22" s="80">
        <v>70211</v>
      </c>
      <c r="F22" s="80">
        <v>121035</v>
      </c>
      <c r="G22" s="167">
        <v>38171</v>
      </c>
    </row>
    <row r="23" spans="1:7" ht="21" customHeight="1">
      <c r="A23" s="62"/>
      <c r="B23" s="55" t="s">
        <v>64</v>
      </c>
      <c r="C23" s="71"/>
      <c r="D23" s="57">
        <v>340234</v>
      </c>
      <c r="E23" s="80">
        <v>31468</v>
      </c>
      <c r="F23" s="80">
        <v>29788</v>
      </c>
      <c r="G23" s="167">
        <v>47272</v>
      </c>
    </row>
    <row r="24" spans="1:7" ht="21" customHeight="1">
      <c r="A24" s="62"/>
      <c r="B24" s="55" t="s">
        <v>35</v>
      </c>
      <c r="C24" s="71"/>
      <c r="D24" s="57">
        <v>525585</v>
      </c>
      <c r="E24" s="80">
        <v>668581</v>
      </c>
      <c r="F24" s="80">
        <v>540650</v>
      </c>
      <c r="G24" s="167">
        <v>613101</v>
      </c>
    </row>
    <row r="25" spans="1:7" ht="21" customHeight="1">
      <c r="A25" s="62"/>
      <c r="B25" s="55" t="s">
        <v>36</v>
      </c>
      <c r="C25" s="71"/>
      <c r="D25" s="57">
        <v>513906</v>
      </c>
      <c r="E25" s="80">
        <v>307086</v>
      </c>
      <c r="F25" s="80">
        <v>437276</v>
      </c>
      <c r="G25" s="167">
        <v>305774</v>
      </c>
    </row>
    <row r="26" spans="1:7" ht="21" customHeight="1">
      <c r="A26" s="62"/>
      <c r="B26" s="55" t="s">
        <v>37</v>
      </c>
      <c r="C26" s="71"/>
      <c r="D26" s="57">
        <v>748901</v>
      </c>
      <c r="E26" s="80">
        <v>694783</v>
      </c>
      <c r="F26" s="80">
        <v>618572</v>
      </c>
      <c r="G26" s="167">
        <v>638280</v>
      </c>
    </row>
    <row r="27" spans="1:7" ht="21" customHeight="1">
      <c r="A27" s="50"/>
      <c r="B27" s="51" t="s">
        <v>65</v>
      </c>
      <c r="C27" s="68"/>
      <c r="D27" s="73">
        <v>2926130</v>
      </c>
      <c r="E27" s="81">
        <v>2657391</v>
      </c>
      <c r="F27" s="81">
        <v>2490349</v>
      </c>
      <c r="G27" s="168">
        <v>2063165</v>
      </c>
    </row>
    <row r="28" spans="1:8" ht="21" customHeight="1">
      <c r="A28" s="65"/>
      <c r="B28" s="69" t="s">
        <v>62</v>
      </c>
      <c r="C28" s="67"/>
      <c r="D28" s="165">
        <f>SUM(D5:D27)</f>
        <v>27266645</v>
      </c>
      <c r="E28" s="164">
        <f>SUM(E5:E27)</f>
        <v>26602362</v>
      </c>
      <c r="F28" s="166">
        <f>SUM(F5:F27)</f>
        <v>26064079</v>
      </c>
      <c r="G28" s="166">
        <f>SUM(G5:G27)</f>
        <v>25963811</v>
      </c>
      <c r="H28" s="6"/>
    </row>
    <row r="29" spans="1:7" ht="36.75" customHeight="1">
      <c r="A29" s="177" t="s">
        <v>97</v>
      </c>
      <c r="B29" s="178"/>
      <c r="C29" s="178"/>
      <c r="D29" s="178"/>
      <c r="E29" s="178"/>
      <c r="F29" s="178"/>
      <c r="G29" s="42" t="s">
        <v>98</v>
      </c>
    </row>
    <row r="30" spans="1:7" s="125" customFormat="1" ht="21" customHeight="1">
      <c r="A30" s="124" t="s">
        <v>115</v>
      </c>
      <c r="D30" s="127"/>
      <c r="E30" s="126"/>
      <c r="G30" s="126"/>
    </row>
    <row r="31" spans="1:7" ht="12" customHeight="1">
      <c r="A31" s="2"/>
      <c r="B31" s="44"/>
      <c r="C31" s="44"/>
      <c r="D31" s="44"/>
      <c r="E31" s="44"/>
      <c r="F31" s="44"/>
      <c r="G31" s="7"/>
    </row>
    <row r="32" spans="1:7" ht="18.75" customHeight="1">
      <c r="A32" s="4" t="s">
        <v>103</v>
      </c>
      <c r="C32" s="4"/>
      <c r="D32" s="11"/>
      <c r="E32" s="11"/>
      <c r="G32" s="40" t="s">
        <v>54</v>
      </c>
    </row>
    <row r="33" spans="1:7" ht="18.75" customHeight="1">
      <c r="A33" s="65"/>
      <c r="B33" s="66" t="s">
        <v>66</v>
      </c>
      <c r="C33" s="70"/>
      <c r="D33" s="72" t="s">
        <v>106</v>
      </c>
      <c r="E33" s="78" t="s">
        <v>125</v>
      </c>
      <c r="F33" s="78" t="s">
        <v>118</v>
      </c>
      <c r="G33" s="77" t="s">
        <v>127</v>
      </c>
    </row>
    <row r="34" spans="1:7" ht="18.75" customHeight="1">
      <c r="A34" s="50"/>
      <c r="B34" s="51" t="s">
        <v>41</v>
      </c>
      <c r="C34" s="52"/>
      <c r="D34" s="17">
        <v>226520</v>
      </c>
      <c r="E34" s="79">
        <v>226190</v>
      </c>
      <c r="F34" s="83">
        <v>224443</v>
      </c>
      <c r="G34" s="139">
        <v>222376</v>
      </c>
    </row>
    <row r="35" spans="1:7" ht="18.75" customHeight="1">
      <c r="A35" s="62"/>
      <c r="B35" s="55" t="s">
        <v>42</v>
      </c>
      <c r="C35" s="56"/>
      <c r="D35" s="57">
        <v>2748511</v>
      </c>
      <c r="E35" s="80">
        <v>2501156</v>
      </c>
      <c r="F35" s="84">
        <v>2468550</v>
      </c>
      <c r="G35" s="140">
        <v>2524169</v>
      </c>
    </row>
    <row r="36" spans="1:7" ht="18.75" customHeight="1">
      <c r="A36" s="62"/>
      <c r="B36" s="55" t="s">
        <v>43</v>
      </c>
      <c r="C36" s="56"/>
      <c r="D36" s="57">
        <v>9199011</v>
      </c>
      <c r="E36" s="80">
        <v>9196449</v>
      </c>
      <c r="F36" s="84">
        <v>8900929</v>
      </c>
      <c r="G36" s="140">
        <v>9369179</v>
      </c>
    </row>
    <row r="37" spans="1:7" ht="18.75" customHeight="1">
      <c r="A37" s="62"/>
      <c r="B37" s="55" t="s">
        <v>44</v>
      </c>
      <c r="C37" s="56"/>
      <c r="D37" s="57">
        <v>2441322</v>
      </c>
      <c r="E37" s="80">
        <v>2605749</v>
      </c>
      <c r="F37" s="84">
        <v>2518380</v>
      </c>
      <c r="G37" s="140">
        <v>2822392</v>
      </c>
    </row>
    <row r="38" spans="1:7" ht="18.75" customHeight="1">
      <c r="A38" s="62"/>
      <c r="B38" s="55" t="s">
        <v>45</v>
      </c>
      <c r="C38" s="56"/>
      <c r="D38" s="57">
        <v>20523</v>
      </c>
      <c r="E38" s="80">
        <v>17210</v>
      </c>
      <c r="F38" s="84">
        <v>12656</v>
      </c>
      <c r="G38" s="140">
        <v>11370</v>
      </c>
    </row>
    <row r="39" spans="1:7" ht="18.75" customHeight="1">
      <c r="A39" s="62"/>
      <c r="B39" s="55" t="s">
        <v>12</v>
      </c>
      <c r="C39" s="56"/>
      <c r="D39" s="57">
        <v>566113</v>
      </c>
      <c r="E39" s="80">
        <v>514087</v>
      </c>
      <c r="F39" s="84">
        <v>680671</v>
      </c>
      <c r="G39" s="140">
        <v>532400</v>
      </c>
    </row>
    <row r="40" spans="1:7" ht="18.75" customHeight="1">
      <c r="A40" s="62"/>
      <c r="B40" s="55" t="s">
        <v>46</v>
      </c>
      <c r="C40" s="56"/>
      <c r="D40" s="57">
        <v>458149</v>
      </c>
      <c r="E40" s="80">
        <v>399428</v>
      </c>
      <c r="F40" s="84">
        <v>400190</v>
      </c>
      <c r="G40" s="140">
        <v>451492</v>
      </c>
    </row>
    <row r="41" spans="1:7" ht="18.75" customHeight="1">
      <c r="A41" s="62"/>
      <c r="B41" s="55" t="s">
        <v>47</v>
      </c>
      <c r="C41" s="56"/>
      <c r="D41" s="57">
        <v>2983276</v>
      </c>
      <c r="E41" s="80">
        <v>2471776</v>
      </c>
      <c r="F41" s="84">
        <v>2424105</v>
      </c>
      <c r="G41" s="140">
        <v>2651119</v>
      </c>
    </row>
    <row r="42" spans="1:7" ht="18.75" customHeight="1">
      <c r="A42" s="62"/>
      <c r="B42" s="55" t="s">
        <v>48</v>
      </c>
      <c r="C42" s="56"/>
      <c r="D42" s="57">
        <v>865098</v>
      </c>
      <c r="E42" s="80">
        <v>882970</v>
      </c>
      <c r="F42" s="84">
        <v>1164938</v>
      </c>
      <c r="G42" s="140">
        <v>1017922</v>
      </c>
    </row>
    <row r="43" spans="1:7" ht="18.75" customHeight="1">
      <c r="A43" s="62"/>
      <c r="B43" s="55" t="s">
        <v>49</v>
      </c>
      <c r="C43" s="56"/>
      <c r="D43" s="57">
        <v>3780987</v>
      </c>
      <c r="E43" s="80">
        <v>3838083</v>
      </c>
      <c r="F43" s="84">
        <v>3471264</v>
      </c>
      <c r="G43" s="140">
        <v>3015291</v>
      </c>
    </row>
    <row r="44" spans="1:7" ht="18.75" customHeight="1">
      <c r="A44" s="62"/>
      <c r="B44" s="55" t="s">
        <v>50</v>
      </c>
      <c r="C44" s="56"/>
      <c r="D44" s="57">
        <v>0</v>
      </c>
      <c r="E44" s="80">
        <v>0</v>
      </c>
      <c r="F44" s="84">
        <v>11793</v>
      </c>
      <c r="G44" s="140">
        <v>309205</v>
      </c>
    </row>
    <row r="45" spans="1:7" ht="18.75" customHeight="1">
      <c r="A45" s="62"/>
      <c r="B45" s="55" t="s">
        <v>51</v>
      </c>
      <c r="C45" s="56"/>
      <c r="D45" s="57">
        <v>3320049</v>
      </c>
      <c r="E45" s="80">
        <v>3111988</v>
      </c>
      <c r="F45" s="84">
        <v>2980386</v>
      </c>
      <c r="G45" s="140">
        <v>2660094</v>
      </c>
    </row>
    <row r="46" spans="1:7" ht="18.75" customHeight="1">
      <c r="A46" s="50"/>
      <c r="B46" s="51" t="s">
        <v>52</v>
      </c>
      <c r="C46" s="52"/>
      <c r="D46" s="17">
        <v>0</v>
      </c>
      <c r="E46" s="79">
        <v>0</v>
      </c>
      <c r="F46" s="83">
        <v>0</v>
      </c>
      <c r="G46" s="139">
        <v>0</v>
      </c>
    </row>
    <row r="47" spans="1:7" ht="18.75" customHeight="1">
      <c r="A47" s="65"/>
      <c r="B47" s="69" t="s">
        <v>67</v>
      </c>
      <c r="C47" s="70"/>
      <c r="D47" s="74">
        <f>D34+D35+D36+D37+D38+D39+D40+D41+D42+D43+D44+D45+D46</f>
        <v>26609559</v>
      </c>
      <c r="E47" s="82">
        <f>E34+E35+E36+E37+E38+E39+E40+E41+E42+E43+E44+E45+E46</f>
        <v>25765086</v>
      </c>
      <c r="F47" s="85">
        <f>F34+F35+F36+F37+F38+F39+F40+F41+F42+F43+F44+F45+F46</f>
        <v>25258305</v>
      </c>
      <c r="G47" s="130">
        <f>G34+G35+G36+G37+G38+G39+G40+G41+G42+G43+G44+G45+G46</f>
        <v>25587009</v>
      </c>
    </row>
    <row r="48" spans="1:7" ht="18.75" customHeight="1">
      <c r="A48" s="2"/>
      <c r="E48" s="9"/>
      <c r="G48" s="45" t="s">
        <v>98</v>
      </c>
    </row>
    <row r="49" spans="1:7" ht="18.75" customHeight="1">
      <c r="A49" s="4" t="s">
        <v>104</v>
      </c>
      <c r="C49" s="4"/>
      <c r="D49" s="11"/>
      <c r="E49" s="11"/>
      <c r="G49" s="46" t="s">
        <v>54</v>
      </c>
    </row>
    <row r="50" spans="1:7" ht="18.75" customHeight="1">
      <c r="A50" s="65"/>
      <c r="B50" s="66" t="s">
        <v>66</v>
      </c>
      <c r="C50" s="70"/>
      <c r="D50" s="72" t="s">
        <v>106</v>
      </c>
      <c r="E50" s="78" t="s">
        <v>125</v>
      </c>
      <c r="F50" s="78" t="s">
        <v>118</v>
      </c>
      <c r="G50" s="77" t="s">
        <v>127</v>
      </c>
    </row>
    <row r="51" spans="1:7" ht="18.75" customHeight="1">
      <c r="A51" s="50"/>
      <c r="B51" s="51" t="s">
        <v>69</v>
      </c>
      <c r="C51" s="52"/>
      <c r="D51" s="17">
        <v>3520315</v>
      </c>
      <c r="E51" s="79">
        <v>3670731</v>
      </c>
      <c r="F51" s="83">
        <v>3524357</v>
      </c>
      <c r="G51" s="139">
        <v>3486750</v>
      </c>
    </row>
    <row r="52" spans="1:7" ht="18.75" customHeight="1">
      <c r="A52" s="62"/>
      <c r="B52" s="55" t="s">
        <v>70</v>
      </c>
      <c r="C52" s="56"/>
      <c r="D52" s="57">
        <v>2998656</v>
      </c>
      <c r="E52" s="80">
        <v>3002823</v>
      </c>
      <c r="F52" s="84">
        <v>3119328</v>
      </c>
      <c r="G52" s="140">
        <v>3233957</v>
      </c>
    </row>
    <row r="53" spans="1:7" ht="18.75" customHeight="1">
      <c r="A53" s="62"/>
      <c r="B53" s="55" t="s">
        <v>71</v>
      </c>
      <c r="C53" s="56"/>
      <c r="D53" s="57">
        <v>215979</v>
      </c>
      <c r="E53" s="80">
        <v>271303</v>
      </c>
      <c r="F53" s="84">
        <v>212231</v>
      </c>
      <c r="G53" s="140">
        <v>303353</v>
      </c>
    </row>
    <row r="54" spans="1:7" ht="18.75" customHeight="1">
      <c r="A54" s="62"/>
      <c r="B54" s="55" t="s">
        <v>72</v>
      </c>
      <c r="C54" s="56"/>
      <c r="D54" s="57">
        <v>5988669</v>
      </c>
      <c r="E54" s="80">
        <v>6003894</v>
      </c>
      <c r="F54" s="84">
        <v>5802708</v>
      </c>
      <c r="G54" s="140">
        <v>6128848</v>
      </c>
    </row>
    <row r="55" spans="1:7" ht="18.75" customHeight="1">
      <c r="A55" s="62"/>
      <c r="B55" s="55" t="s">
        <v>73</v>
      </c>
      <c r="C55" s="56"/>
      <c r="D55" s="57">
        <v>2660002</v>
      </c>
      <c r="E55" s="80">
        <v>2714887</v>
      </c>
      <c r="F55" s="84">
        <v>2720038</v>
      </c>
      <c r="G55" s="140">
        <v>2985031</v>
      </c>
    </row>
    <row r="56" spans="1:7" ht="18.75" customHeight="1">
      <c r="A56" s="62"/>
      <c r="B56" s="55" t="s">
        <v>74</v>
      </c>
      <c r="C56" s="56"/>
      <c r="D56" s="57">
        <v>3320049</v>
      </c>
      <c r="E56" s="80">
        <v>3111988</v>
      </c>
      <c r="F56" s="84">
        <v>2980386</v>
      </c>
      <c r="G56" s="140">
        <v>2660094</v>
      </c>
    </row>
    <row r="57" spans="1:7" ht="18.75" customHeight="1">
      <c r="A57" s="62"/>
      <c r="B57" s="55" t="s">
        <v>75</v>
      </c>
      <c r="C57" s="56"/>
      <c r="D57" s="57">
        <v>388068</v>
      </c>
      <c r="E57" s="80">
        <v>83192</v>
      </c>
      <c r="F57" s="84">
        <v>77229</v>
      </c>
      <c r="G57" s="140">
        <v>87367</v>
      </c>
    </row>
    <row r="58" spans="1:7" ht="18.75" customHeight="1">
      <c r="A58" s="62"/>
      <c r="B58" s="55" t="s">
        <v>76</v>
      </c>
      <c r="C58" s="56"/>
      <c r="D58" s="57">
        <v>35350</v>
      </c>
      <c r="E58" s="80">
        <v>57627</v>
      </c>
      <c r="F58" s="84">
        <v>72411</v>
      </c>
      <c r="G58" s="140">
        <v>27691</v>
      </c>
    </row>
    <row r="59" spans="1:7" ht="18.75" customHeight="1">
      <c r="A59" s="62"/>
      <c r="B59" s="55" t="s">
        <v>77</v>
      </c>
      <c r="C59" s="56"/>
      <c r="D59" s="57">
        <v>227992</v>
      </c>
      <c r="E59" s="80">
        <v>180773</v>
      </c>
      <c r="F59" s="84">
        <v>157639</v>
      </c>
      <c r="G59" s="140">
        <v>120366</v>
      </c>
    </row>
    <row r="60" spans="1:7" ht="18.75" customHeight="1">
      <c r="A60" s="62"/>
      <c r="B60" s="55" t="s">
        <v>78</v>
      </c>
      <c r="C60" s="56"/>
      <c r="D60" s="57">
        <v>2982848</v>
      </c>
      <c r="E60" s="80">
        <v>2944711</v>
      </c>
      <c r="F60" s="84">
        <v>2892902</v>
      </c>
      <c r="G60" s="140">
        <v>2921867</v>
      </c>
    </row>
    <row r="61" spans="1:7" ht="18.75" customHeight="1">
      <c r="A61" s="50"/>
      <c r="B61" s="51" t="s">
        <v>79</v>
      </c>
      <c r="C61" s="52"/>
      <c r="D61" s="17">
        <v>4271631</v>
      </c>
      <c r="E61" s="79">
        <v>3723157</v>
      </c>
      <c r="F61" s="83">
        <v>3699076</v>
      </c>
      <c r="G61" s="139">
        <v>3631685</v>
      </c>
    </row>
    <row r="62" spans="1:7" ht="18.75" customHeight="1">
      <c r="A62" s="65"/>
      <c r="B62" s="69" t="s">
        <v>62</v>
      </c>
      <c r="C62" s="70"/>
      <c r="D62" s="74">
        <f>D51+D52+D53+D54+D55+D56+D57+D58+D59+D60+D61</f>
        <v>26609559</v>
      </c>
      <c r="E62" s="82">
        <f>E51+E52+E53+E54+E55+E56+E57+E58+E59+E60+E61</f>
        <v>25765086</v>
      </c>
      <c r="F62" s="85">
        <f>F51+F52+F53+F54+F55+F56+F57+F58+F59+F60+F61</f>
        <v>25258305</v>
      </c>
      <c r="G62" s="131">
        <f>G51+G52+G53+G54+G55+G56+G57+G58+G59+G60+G61</f>
        <v>25587009</v>
      </c>
    </row>
    <row r="63" spans="1:7" ht="39.75" customHeight="1">
      <c r="A63" s="177" t="s">
        <v>97</v>
      </c>
      <c r="B63" s="178"/>
      <c r="C63" s="178"/>
      <c r="D63" s="178"/>
      <c r="E63" s="178"/>
      <c r="F63" s="178"/>
      <c r="G63" s="42" t="s">
        <v>98</v>
      </c>
    </row>
    <row r="64" spans="1:7" s="125" customFormat="1" ht="18.75" customHeight="1">
      <c r="A64" s="124" t="s">
        <v>110</v>
      </c>
      <c r="D64" s="127"/>
      <c r="E64" s="126"/>
      <c r="G64" s="126"/>
    </row>
    <row r="65" ht="18.75" customHeight="1">
      <c r="G65" s="40" t="s">
        <v>54</v>
      </c>
    </row>
    <row r="66" spans="1:7" ht="18.75" customHeight="1">
      <c r="A66" s="65"/>
      <c r="B66" s="66" t="s">
        <v>66</v>
      </c>
      <c r="C66" s="70"/>
      <c r="D66" s="72" t="s">
        <v>106</v>
      </c>
      <c r="E66" s="78" t="s">
        <v>116</v>
      </c>
      <c r="F66" s="78" t="s">
        <v>118</v>
      </c>
      <c r="G66" s="77" t="s">
        <v>127</v>
      </c>
    </row>
    <row r="67" spans="1:7" ht="18.75" customHeight="1">
      <c r="A67" s="50"/>
      <c r="B67" s="51" t="s">
        <v>80</v>
      </c>
      <c r="C67" s="52"/>
      <c r="D67" s="17">
        <v>12061845</v>
      </c>
      <c r="E67" s="79">
        <v>12000007</v>
      </c>
      <c r="F67" s="83">
        <v>12026904</v>
      </c>
      <c r="G67" s="139">
        <v>12206938</v>
      </c>
    </row>
    <row r="68" spans="1:7" ht="18.75" customHeight="1">
      <c r="A68" s="62"/>
      <c r="B68" s="55" t="s">
        <v>81</v>
      </c>
      <c r="C68" s="56"/>
      <c r="D68" s="57">
        <v>7813711</v>
      </c>
      <c r="E68" s="80">
        <v>7867894</v>
      </c>
      <c r="F68" s="84">
        <v>8114321</v>
      </c>
      <c r="G68" s="140">
        <v>8178202</v>
      </c>
    </row>
    <row r="69" spans="1:7" ht="18.75" customHeight="1">
      <c r="A69" s="62"/>
      <c r="B69" s="55" t="s">
        <v>82</v>
      </c>
      <c r="C69" s="56"/>
      <c r="D69" s="75">
        <v>0.645</v>
      </c>
      <c r="E69" s="86">
        <v>0.649</v>
      </c>
      <c r="F69" s="84">
        <v>0.66</v>
      </c>
      <c r="G69" s="141">
        <v>0.667</v>
      </c>
    </row>
    <row r="70" spans="1:7" ht="18.75" customHeight="1">
      <c r="A70" s="62"/>
      <c r="B70" s="55" t="s">
        <v>83</v>
      </c>
      <c r="C70" s="56"/>
      <c r="D70" s="76">
        <v>11</v>
      </c>
      <c r="E70" s="87">
        <v>9.3</v>
      </c>
      <c r="F70" s="84">
        <v>8.3</v>
      </c>
      <c r="G70" s="142">
        <v>6.5</v>
      </c>
    </row>
    <row r="71" spans="1:7" ht="18.75" customHeight="1">
      <c r="A71" s="48"/>
      <c r="B71" s="53" t="s">
        <v>84</v>
      </c>
      <c r="C71" s="54"/>
      <c r="D71" s="73">
        <v>22355964</v>
      </c>
      <c r="E71" s="81">
        <v>22029883</v>
      </c>
      <c r="F71" s="88">
        <v>21647452</v>
      </c>
      <c r="G71" s="143">
        <v>21137996</v>
      </c>
    </row>
    <row r="72" ht="18.75" customHeight="1">
      <c r="G72" s="43" t="s">
        <v>85</v>
      </c>
    </row>
    <row r="73" ht="18.75" customHeight="1"/>
    <row r="74" ht="18.75" customHeight="1">
      <c r="A74" s="37"/>
    </row>
    <row r="75" ht="18.7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>
      <c r="A98" s="38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2">
    <mergeCell ref="A29:F29"/>
    <mergeCell ref="A63:F63"/>
  </mergeCells>
  <printOptions/>
  <pageMargins left="0.7480314960629921" right="0.4330708661417323" top="0.7480314960629921" bottom="0.5511811023622047" header="0.4330708661417323" footer="0.31496062992125984"/>
  <pageSetup firstPageNumber="112" useFirstPageNumber="1" horizontalDpi="600" verticalDpi="600" orientation="portrait" paperSize="9" scale="95" r:id="rId1"/>
  <rowBreaks count="1" manualBreakCount="1">
    <brk id="29" max="6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showGridLines="0" view="pageLayout" zoomScaleSheetLayoutView="80" workbookViewId="0" topLeftCell="A1">
      <selection activeCell="P16" sqref="P16"/>
    </sheetView>
  </sheetViews>
  <sheetFormatPr defaultColWidth="9.00390625" defaultRowHeight="13.5"/>
  <cols>
    <col min="1" max="1" width="16.00390625" style="0" customWidth="1"/>
    <col min="2" max="2" width="10.625" style="12" customWidth="1"/>
    <col min="3" max="3" width="7.625" style="12" customWidth="1"/>
    <col min="4" max="4" width="10.625" style="12" customWidth="1"/>
    <col min="5" max="5" width="7.625" style="12" customWidth="1"/>
    <col min="6" max="6" width="10.625" style="12" customWidth="1"/>
    <col min="7" max="7" width="7.625" style="12" customWidth="1"/>
    <col min="8" max="8" width="10.625" style="12" customWidth="1"/>
    <col min="9" max="9" width="8.125" style="0" customWidth="1"/>
  </cols>
  <sheetData>
    <row r="1" spans="1:8" s="129" customFormat="1" ht="21.75" customHeight="1">
      <c r="A1" s="124" t="s">
        <v>111</v>
      </c>
      <c r="B1" s="128"/>
      <c r="C1" s="128"/>
      <c r="D1" s="128"/>
      <c r="E1" s="128"/>
      <c r="F1" s="128"/>
      <c r="G1" s="128"/>
      <c r="H1" s="128"/>
    </row>
    <row r="2" ht="13.5">
      <c r="A2" s="2"/>
    </row>
    <row r="3" spans="1:9" ht="19.5" customHeight="1">
      <c r="A3" s="181" t="s">
        <v>94</v>
      </c>
      <c r="B3" s="184" t="s">
        <v>107</v>
      </c>
      <c r="C3" s="179"/>
      <c r="D3" s="183" t="s">
        <v>117</v>
      </c>
      <c r="E3" s="183"/>
      <c r="F3" s="183" t="s">
        <v>119</v>
      </c>
      <c r="G3" s="183"/>
      <c r="H3" s="179" t="s">
        <v>132</v>
      </c>
      <c r="I3" s="180"/>
    </row>
    <row r="4" spans="1:9" ht="19.5" customHeight="1">
      <c r="A4" s="182"/>
      <c r="B4" s="93" t="s">
        <v>92</v>
      </c>
      <c r="C4" s="101" t="s">
        <v>93</v>
      </c>
      <c r="D4" s="107" t="s">
        <v>92</v>
      </c>
      <c r="E4" s="107" t="s">
        <v>93</v>
      </c>
      <c r="F4" s="107" t="s">
        <v>92</v>
      </c>
      <c r="G4" s="107" t="s">
        <v>93</v>
      </c>
      <c r="H4" s="106" t="s">
        <v>92</v>
      </c>
      <c r="I4" s="212" t="s">
        <v>93</v>
      </c>
    </row>
    <row r="5" spans="1:9" ht="19.5" customHeight="1">
      <c r="A5" s="89" t="s">
        <v>108</v>
      </c>
      <c r="B5" s="16"/>
      <c r="C5" s="102"/>
      <c r="D5" s="108"/>
      <c r="E5" s="109"/>
      <c r="F5" s="108"/>
      <c r="G5" s="109"/>
      <c r="H5" s="145"/>
      <c r="I5" s="213"/>
    </row>
    <row r="6" spans="1:9" ht="19.5" customHeight="1">
      <c r="A6" s="90" t="s">
        <v>95</v>
      </c>
      <c r="B6" s="91">
        <v>2974883</v>
      </c>
      <c r="C6" s="103">
        <v>33.5</v>
      </c>
      <c r="D6" s="110">
        <v>3015355</v>
      </c>
      <c r="E6" s="111">
        <v>33.2</v>
      </c>
      <c r="F6" s="110">
        <v>3052128</v>
      </c>
      <c r="G6" s="111">
        <v>33.4</v>
      </c>
      <c r="H6" s="132">
        <v>3095253</v>
      </c>
      <c r="I6" s="214">
        <v>33.3</v>
      </c>
    </row>
    <row r="7" spans="1:9" ht="19.5" customHeight="1">
      <c r="A7" s="90" t="s">
        <v>96</v>
      </c>
      <c r="B7" s="91">
        <v>865033</v>
      </c>
      <c r="C7" s="103">
        <v>9.7</v>
      </c>
      <c r="D7" s="110">
        <v>988656</v>
      </c>
      <c r="E7" s="111">
        <v>10.9</v>
      </c>
      <c r="F7" s="110">
        <v>959177</v>
      </c>
      <c r="G7" s="111">
        <v>10.5</v>
      </c>
      <c r="H7" s="132">
        <v>908804</v>
      </c>
      <c r="I7" s="144">
        <v>9.8</v>
      </c>
    </row>
    <row r="8" spans="1:9" ht="19.5" customHeight="1">
      <c r="A8" s="92" t="s">
        <v>86</v>
      </c>
      <c r="B8" s="91">
        <v>4054274</v>
      </c>
      <c r="C8" s="103">
        <v>45.7</v>
      </c>
      <c r="D8" s="110">
        <v>4102541</v>
      </c>
      <c r="E8" s="111">
        <v>45.2</v>
      </c>
      <c r="F8" s="110">
        <v>4159853</v>
      </c>
      <c r="G8" s="111">
        <v>45.6</v>
      </c>
      <c r="H8" s="132">
        <v>4306303</v>
      </c>
      <c r="I8" s="144">
        <v>46.4</v>
      </c>
    </row>
    <row r="9" spans="1:9" ht="19.5" customHeight="1">
      <c r="A9" s="92" t="s">
        <v>87</v>
      </c>
      <c r="B9" s="91">
        <v>187966</v>
      </c>
      <c r="C9" s="103">
        <v>2.1</v>
      </c>
      <c r="D9" s="110">
        <v>195946</v>
      </c>
      <c r="E9" s="111">
        <v>2.2</v>
      </c>
      <c r="F9" s="110">
        <v>202731</v>
      </c>
      <c r="G9" s="111">
        <v>2.2</v>
      </c>
      <c r="H9" s="132">
        <v>211599</v>
      </c>
      <c r="I9" s="144">
        <v>2.3</v>
      </c>
    </row>
    <row r="10" spans="1:9" ht="19.5" customHeight="1">
      <c r="A10" s="92" t="s">
        <v>88</v>
      </c>
      <c r="B10" s="91">
        <v>456833</v>
      </c>
      <c r="C10" s="103">
        <v>5.2</v>
      </c>
      <c r="D10" s="110">
        <v>429952</v>
      </c>
      <c r="E10" s="111">
        <v>4.7</v>
      </c>
      <c r="F10" s="110">
        <v>420833</v>
      </c>
      <c r="G10" s="111">
        <v>4.6</v>
      </c>
      <c r="H10" s="132">
        <v>427105</v>
      </c>
      <c r="I10" s="144">
        <v>4.6</v>
      </c>
    </row>
    <row r="11" spans="1:9" ht="19.5" customHeight="1">
      <c r="A11" s="92" t="s">
        <v>89</v>
      </c>
      <c r="B11" s="91">
        <v>0</v>
      </c>
      <c r="C11" s="103">
        <v>0</v>
      </c>
      <c r="D11" s="110">
        <v>0</v>
      </c>
      <c r="E11" s="111">
        <v>0</v>
      </c>
      <c r="F11" s="110">
        <v>0</v>
      </c>
      <c r="G11" s="111">
        <v>0</v>
      </c>
      <c r="H11" s="132">
        <v>0</v>
      </c>
      <c r="I11" s="144">
        <v>0</v>
      </c>
    </row>
    <row r="12" spans="1:9" ht="19.5" customHeight="1">
      <c r="A12" s="92" t="s">
        <v>109</v>
      </c>
      <c r="B12" s="91"/>
      <c r="C12" s="104"/>
      <c r="D12" s="110"/>
      <c r="E12" s="112"/>
      <c r="F12" s="110"/>
      <c r="G12" s="112"/>
      <c r="H12" s="132"/>
      <c r="I12" s="133"/>
    </row>
    <row r="13" spans="1:9" ht="19.5" customHeight="1">
      <c r="A13" s="90" t="s">
        <v>90</v>
      </c>
      <c r="B13" s="91">
        <v>3942</v>
      </c>
      <c r="C13" s="103">
        <v>0</v>
      </c>
      <c r="D13" s="110">
        <v>4309</v>
      </c>
      <c r="E13" s="111">
        <v>0.1</v>
      </c>
      <c r="F13" s="110">
        <v>3881</v>
      </c>
      <c r="G13" s="111">
        <v>0</v>
      </c>
      <c r="H13" s="132">
        <v>3959</v>
      </c>
      <c r="I13" s="144">
        <v>0</v>
      </c>
    </row>
    <row r="14" spans="1:9" ht="19.5" customHeight="1">
      <c r="A14" s="114" t="s">
        <v>91</v>
      </c>
      <c r="B14" s="115">
        <v>334444</v>
      </c>
      <c r="C14" s="105">
        <v>3.8</v>
      </c>
      <c r="D14" s="116">
        <v>338643</v>
      </c>
      <c r="E14" s="113">
        <v>3.7</v>
      </c>
      <c r="F14" s="116">
        <v>333028</v>
      </c>
      <c r="G14" s="113">
        <v>3.7</v>
      </c>
      <c r="H14" s="145">
        <v>334027</v>
      </c>
      <c r="I14" s="146">
        <v>3.6</v>
      </c>
    </row>
    <row r="15" spans="1:9" ht="19.5" customHeight="1">
      <c r="A15" s="117" t="s">
        <v>67</v>
      </c>
      <c r="B15" s="118">
        <f>B6+B7+B8+B9+B10+B11+B13+B14</f>
        <v>8877375</v>
      </c>
      <c r="C15" s="119">
        <f>SUM(C6:C14)</f>
        <v>100</v>
      </c>
      <c r="D15" s="120">
        <f>D6+D7+D8+D9+D10+D11+D13+D14</f>
        <v>9075402</v>
      </c>
      <c r="E15" s="121">
        <f>SUM(E6:E14)</f>
        <v>100.00000000000001</v>
      </c>
      <c r="F15" s="120">
        <f>F6+F7+F8+F9+F10+F11+F13+F14</f>
        <v>9131631</v>
      </c>
      <c r="G15" s="121">
        <f>SUM(G6:G14)</f>
        <v>100</v>
      </c>
      <c r="H15" s="122">
        <f>H6+H7+H8+H9+H10+H11+H13+H14</f>
        <v>9287050</v>
      </c>
      <c r="I15" s="123">
        <f>SUM(I6:I14)</f>
        <v>99.99999999999999</v>
      </c>
    </row>
    <row r="16" spans="8:9" ht="20.25" customHeight="1">
      <c r="H16" s="23"/>
      <c r="I16" s="21" t="s">
        <v>98</v>
      </c>
    </row>
    <row r="18" spans="2:5" ht="13.5">
      <c r="B18" s="13"/>
      <c r="C18" s="13"/>
      <c r="E18" s="161"/>
    </row>
    <row r="19" spans="2:3" ht="13.5">
      <c r="B19" s="13"/>
      <c r="C19" s="13"/>
    </row>
    <row r="20" spans="2:3" ht="13.5">
      <c r="B20" s="13"/>
      <c r="C20" s="13"/>
    </row>
  </sheetData>
  <sheetProtection/>
  <mergeCells count="5">
    <mergeCell ref="H3:I3"/>
    <mergeCell ref="A3:A4"/>
    <mergeCell ref="F3:G3"/>
    <mergeCell ref="B3:C3"/>
    <mergeCell ref="D3:E3"/>
  </mergeCells>
  <printOptions/>
  <pageMargins left="0.7480314960629921" right="0.5511811023622047" top="0.984251968503937" bottom="0.984251968503937" header="0.5118110236220472" footer="0.5118110236220472"/>
  <pageSetup firstPageNumber="11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sg4f185</cp:lastModifiedBy>
  <cp:lastPrinted>2020-12-16T01:07:46Z</cp:lastPrinted>
  <dcterms:created xsi:type="dcterms:W3CDTF">2003-08-04T02:36:53Z</dcterms:created>
  <dcterms:modified xsi:type="dcterms:W3CDTF">2020-12-16T01:09:10Z</dcterms:modified>
  <cp:category/>
  <cp:version/>
  <cp:contentType/>
  <cp:contentStatus/>
</cp:coreProperties>
</file>