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60" tabRatio="859" activeTab="10"/>
  </bookViews>
  <sheets>
    <sheet name="Ⅸ市民生活" sheetId="1" r:id="rId1"/>
    <sheet name="Ⅸ-1" sheetId="2" r:id="rId2"/>
    <sheet name="Ⅸ-2" sheetId="3" r:id="rId3"/>
    <sheet name="Ⅸ-3～4" sheetId="4" r:id="rId4"/>
    <sheet name="Ⅸ-5～7" sheetId="5" r:id="rId5"/>
    <sheet name="Ⅸ-8" sheetId="6" r:id="rId6"/>
    <sheet name="Ⅸ-9" sheetId="7" r:id="rId7"/>
    <sheet name="Ⅸ-10～11" sheetId="8" r:id="rId8"/>
    <sheet name="Ⅸ-12～13" sheetId="9" r:id="rId9"/>
    <sheet name="Ⅸ-14～15" sheetId="10" r:id="rId10"/>
    <sheet name="Ⅸ-16" sheetId="11" r:id="rId11"/>
    <sheet name="Ⅸ-17" sheetId="12" r:id="rId12"/>
    <sheet name="Ⅸ-18" sheetId="13" r:id="rId13"/>
    <sheet name="Ⅸ-19" sheetId="14" r:id="rId14"/>
    <sheet name="Ⅸ-20" sheetId="15" r:id="rId15"/>
    <sheet name="Ⅸ-21" sheetId="16" r:id="rId16"/>
  </sheets>
  <definedNames>
    <definedName name="_xlnm.Print_Area" localSheetId="7">'Ⅸ-10～11'!$A$1:$J$62</definedName>
    <definedName name="_xlnm.Print_Area" localSheetId="8">'Ⅸ-12～13'!$A$1:$H$51</definedName>
    <definedName name="_xlnm.Print_Area" localSheetId="9">'Ⅸ-14～15'!$A$1:$K$65</definedName>
    <definedName name="_xlnm.Print_Area" localSheetId="11">'Ⅸ-17'!$A$1:$M$61</definedName>
    <definedName name="_xlnm.Print_Area" localSheetId="13">'Ⅸ-19'!#REF!</definedName>
    <definedName name="_xlnm.Print_Area" localSheetId="2">'Ⅸ-2'!$A$1:$H$56</definedName>
    <definedName name="_xlnm.Print_Area" localSheetId="14">'Ⅸ-20'!$A$1:$P$62</definedName>
    <definedName name="_xlnm.Print_Area" localSheetId="15">'Ⅸ-21'!$A$1:$G$63</definedName>
    <definedName name="_xlnm.Print_Area" localSheetId="4">'Ⅸ-5～7'!$A$1:$J$53</definedName>
    <definedName name="_xlnm.Print_Area" localSheetId="5">'Ⅸ-8'!$A$1:$H$67</definedName>
    <definedName name="_xlnm.Print_Area" localSheetId="6">'Ⅸ-9'!$A$1:$G$38</definedName>
    <definedName name="_xlnm.Print_Titles" localSheetId="6">'Ⅸ-9'!$1:$1</definedName>
  </definedNames>
  <calcPr fullCalcOnLoad="1"/>
</workbook>
</file>

<file path=xl/sharedStrings.xml><?xml version="1.0" encoding="utf-8"?>
<sst xmlns="http://schemas.openxmlformats.org/spreadsheetml/2006/main" count="1029" uniqueCount="507">
  <si>
    <t>各年４月１日現在</t>
  </si>
  <si>
    <t>年    次</t>
  </si>
  <si>
    <t xml:space="preserve"> 病 院 数</t>
  </si>
  <si>
    <t xml:space="preserve"> 診療所数</t>
  </si>
  <si>
    <t xml:space="preserve"> 医　　師</t>
  </si>
  <si>
    <t xml:space="preserve"> 歯科医師</t>
  </si>
  <si>
    <t xml:space="preserve"> 薬剤師</t>
  </si>
  <si>
    <t>人</t>
  </si>
  <si>
    <t>※医師は主たる勤務地</t>
  </si>
  <si>
    <r>
      <t xml:space="preserve">       </t>
    </r>
    <r>
      <rPr>
        <sz val="7"/>
        <rFont val="ＭＳ 明朝"/>
        <family val="1"/>
      </rPr>
      <t>人</t>
    </r>
  </si>
  <si>
    <t>委可燃</t>
  </si>
  <si>
    <t>委不燃</t>
  </si>
  <si>
    <t>月平均</t>
  </si>
  <si>
    <t>所得額</t>
  </si>
  <si>
    <t>構成比</t>
  </si>
  <si>
    <t>千円</t>
  </si>
  <si>
    <t>％</t>
  </si>
  <si>
    <t>第１次産業</t>
  </si>
  <si>
    <t/>
  </si>
  <si>
    <t>Ａ農業</t>
  </si>
  <si>
    <t>Ｂ林業</t>
  </si>
  <si>
    <t>Ｃ水産業</t>
  </si>
  <si>
    <t>第２次産業</t>
  </si>
  <si>
    <t>Ｄ鉱業</t>
  </si>
  <si>
    <t>Ｅ建設業</t>
  </si>
  <si>
    <t>0,037,525</t>
  </si>
  <si>
    <t>Ｆ製造業</t>
  </si>
  <si>
    <t>第３次産業</t>
  </si>
  <si>
    <t>0,375,700</t>
  </si>
  <si>
    <t>Ｇ・Ｈ運輸・通信・公益事業</t>
  </si>
  <si>
    <t>Ｉ卸売・小売業・飲食店</t>
  </si>
  <si>
    <t>Ｊ・Ｋ金融・不動産業</t>
  </si>
  <si>
    <t>Ｌサ－ビス業</t>
  </si>
  <si>
    <t>Ｍ公務</t>
  </si>
  <si>
    <t>総計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</si>
  <si>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</si>
  <si>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</si>
  <si>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</si>
  <si>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</si>
  <si>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</si>
  <si>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</si>
  <si>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</si>
  <si>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千円</t>
  </si>
  <si>
    <t>％</t>
  </si>
  <si>
    <t xml:space="preserve"> </t>
  </si>
  <si>
    <t xml:space="preserve">      （高速道路を含む）</t>
  </si>
  <si>
    <t>年　　度</t>
  </si>
  <si>
    <t>発生件数</t>
  </si>
  <si>
    <t>負傷者数</t>
  </si>
  <si>
    <t>死亡者数</t>
  </si>
  <si>
    <t>平成元年</t>
  </si>
  <si>
    <t>　　　　資料：交通年鑑</t>
  </si>
  <si>
    <t>件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</si>
  <si>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</si>
  <si>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</si>
  <si>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</si>
  <si>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</si>
  <si>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</si>
  <si>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</si>
  <si>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</si>
  <si>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</si>
  <si>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</si>
  <si>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</si>
  <si>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</si>
  <si>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</si>
  <si>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</si>
  <si>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資料：交通事故のあらまし</t>
  </si>
  <si>
    <t>（２）</t>
  </si>
  <si>
    <t>藤岡市</t>
  </si>
  <si>
    <t>　</t>
  </si>
  <si>
    <t>（３）</t>
  </si>
  <si>
    <t>曜日別発生状況</t>
  </si>
  <si>
    <t>日</t>
  </si>
  <si>
    <t>月</t>
  </si>
  <si>
    <t>火</t>
  </si>
  <si>
    <t>水</t>
  </si>
  <si>
    <t>木</t>
  </si>
  <si>
    <t>金</t>
  </si>
  <si>
    <t>土</t>
  </si>
  <si>
    <t>件</t>
  </si>
  <si>
    <t>人</t>
  </si>
  <si>
    <t>年度</t>
  </si>
  <si>
    <t>行政区域</t>
  </si>
  <si>
    <t>普及率</t>
  </si>
  <si>
    <t>年間総配水量</t>
  </si>
  <si>
    <t>人口</t>
  </si>
  <si>
    <t>戸数</t>
  </si>
  <si>
    <t>（有収水量）</t>
  </si>
  <si>
    <t>総給水量</t>
  </si>
  <si>
    <t>その他</t>
  </si>
  <si>
    <t>給水量</t>
  </si>
  <si>
    <t>構成比%</t>
  </si>
  <si>
    <t>給水人口</t>
  </si>
  <si>
    <t>年　度</t>
  </si>
  <si>
    <t>総数</t>
  </si>
  <si>
    <t>普通車</t>
  </si>
  <si>
    <t>中型車</t>
  </si>
  <si>
    <t>大型車</t>
  </si>
  <si>
    <t>特大車</t>
  </si>
  <si>
    <t>＊平成元年６月より普通車が、普通車・中型車・軽自動車に分割</t>
  </si>
  <si>
    <t>普　通　車</t>
  </si>
  <si>
    <t>小　型　車</t>
  </si>
  <si>
    <t>軽四輪車</t>
  </si>
  <si>
    <t>乗合自動車</t>
  </si>
  <si>
    <t>被けん引車</t>
  </si>
  <si>
    <t>特殊用途自動車・特殊車</t>
  </si>
  <si>
    <t>軽・小型二輪車</t>
  </si>
  <si>
    <t>原動機付自転車(125cc以下)</t>
  </si>
  <si>
    <t>農耕用・その他</t>
  </si>
  <si>
    <t>平成12年</t>
  </si>
  <si>
    <t>注：原付にミニカーを含む</t>
  </si>
  <si>
    <t>人口に対</t>
  </si>
  <si>
    <t>年  度</t>
  </si>
  <si>
    <t>人  口</t>
  </si>
  <si>
    <t>世 帯 数</t>
  </si>
  <si>
    <t>被保険</t>
  </si>
  <si>
    <t>一世帯被</t>
  </si>
  <si>
    <t>する被保</t>
  </si>
  <si>
    <t>保険者数</t>
  </si>
  <si>
    <t>険者割合</t>
  </si>
  <si>
    <t xml:space="preserve">   資料：保険年金課</t>
  </si>
  <si>
    <t>単位：千円</t>
  </si>
  <si>
    <t>療養費</t>
  </si>
  <si>
    <t>療養給付費の負担区分</t>
  </si>
  <si>
    <t>任意給付</t>
  </si>
  <si>
    <t>総　額</t>
  </si>
  <si>
    <t>保険者</t>
  </si>
  <si>
    <t>被保険者</t>
  </si>
  <si>
    <t>葬祭費</t>
  </si>
  <si>
    <t>計</t>
  </si>
  <si>
    <t>資料：保険年金課</t>
  </si>
  <si>
    <t>市　    別</t>
  </si>
  <si>
    <t>一人当たりの所得</t>
  </si>
  <si>
    <t>対　県　比</t>
  </si>
  <si>
    <t>（％）</t>
  </si>
  <si>
    <t>県計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</si>
  <si>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</si>
  <si>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</si>
  <si>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</si>
  <si>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</si>
  <si>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</si>
  <si>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</si>
  <si>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</si>
  <si>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</si>
  <si>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</si>
  <si>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富岡市</t>
  </si>
  <si>
    <t>安中市</t>
  </si>
  <si>
    <t>市    　別</t>
  </si>
  <si>
    <t>５．上水道普及状況</t>
  </si>
  <si>
    <t>1日当配水量</t>
  </si>
  <si>
    <t>年度末</t>
  </si>
  <si>
    <t>平均</t>
  </si>
  <si>
    <t>１人当</t>
  </si>
  <si>
    <t>配水管延長</t>
  </si>
  <si>
    <t>人</t>
  </si>
  <si>
    <t>戸</t>
  </si>
  <si>
    <t>％</t>
  </si>
  <si>
    <t>ｔ</t>
  </si>
  <si>
    <t>ｍ</t>
  </si>
  <si>
    <t>台</t>
  </si>
  <si>
    <t>＊上信越道開通　藤岡→佐久　平成５年３月</t>
  </si>
  <si>
    <t>世帯</t>
  </si>
  <si>
    <t>罹災世帯</t>
  </si>
  <si>
    <t>焼損棟数</t>
  </si>
  <si>
    <t>損害額</t>
  </si>
  <si>
    <t>うち建物</t>
  </si>
  <si>
    <t>建 物</t>
  </si>
  <si>
    <t>－</t>
  </si>
  <si>
    <t>脳血管疾患</t>
  </si>
  <si>
    <t>心疾患</t>
  </si>
  <si>
    <t>肺　　炎</t>
  </si>
  <si>
    <t>気管支炎</t>
  </si>
  <si>
    <t>年　度</t>
  </si>
  <si>
    <t>総　数</t>
  </si>
  <si>
    <t>林 野</t>
  </si>
  <si>
    <t>世帯</t>
  </si>
  <si>
    <t>棟</t>
  </si>
  <si>
    <t>㎡</t>
  </si>
  <si>
    <t>ａ</t>
  </si>
  <si>
    <t>千円</t>
  </si>
  <si>
    <t>年　度</t>
  </si>
  <si>
    <t>悪性新生物</t>
  </si>
  <si>
    <t>群 馬 藤 岡 駅</t>
  </si>
  <si>
    <t>北 藤 岡 駅</t>
  </si>
  <si>
    <t>新　町　駅</t>
  </si>
  <si>
    <t>普通</t>
  </si>
  <si>
    <t>定期</t>
  </si>
  <si>
    <t>注）一日平均とは、年間乗車人員実績を営業日数で除したものです。したがって、普通</t>
  </si>
  <si>
    <t>＋定期＝計とならない場合もあります。</t>
  </si>
  <si>
    <t>保 育 園 名</t>
  </si>
  <si>
    <t>定員</t>
  </si>
  <si>
    <t>０才</t>
  </si>
  <si>
    <t>１才</t>
  </si>
  <si>
    <t>２才</t>
  </si>
  <si>
    <t>３才</t>
  </si>
  <si>
    <t>４才</t>
  </si>
  <si>
    <t>５才</t>
  </si>
  <si>
    <t>合　　　計</t>
  </si>
  <si>
    <t>年　　度</t>
  </si>
  <si>
    <t xml:space="preserve"> </t>
  </si>
  <si>
    <t>任  意  加  入</t>
  </si>
  <si>
    <t>被  保  険  者</t>
  </si>
  <si>
    <t>年 度</t>
  </si>
  <si>
    <t>平成13年</t>
  </si>
  <si>
    <t>平成14年</t>
  </si>
  <si>
    <t>平成11年度</t>
  </si>
  <si>
    <t>平成12年度</t>
  </si>
  <si>
    <t>～</t>
  </si>
  <si>
    <t>平成13年度</t>
  </si>
  <si>
    <t>平成14年度</t>
  </si>
  <si>
    <t>平成15年度</t>
  </si>
  <si>
    <t>第1号被保険者</t>
  </si>
  <si>
    <t>第3号被保険者</t>
  </si>
  <si>
    <t>資料：子ども課</t>
  </si>
  <si>
    <t>被保険者（再掲）</t>
  </si>
  <si>
    <t>６０歳以上の任意</t>
  </si>
  <si>
    <t>単位：人</t>
  </si>
  <si>
    <t>資料：保険年金課</t>
  </si>
  <si>
    <t>件数</t>
  </si>
  <si>
    <t>年金額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</si>
  <si>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</si>
  <si>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</si>
  <si>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</si>
  <si>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</si>
  <si>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</si>
  <si>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</si>
  <si>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</si>
  <si>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</si>
  <si>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老齢福祉年金</t>
  </si>
  <si>
    <t>総　　　数</t>
  </si>
  <si>
    <t>単位：千円</t>
  </si>
  <si>
    <t>第Ⅸ章　市民生活　</t>
  </si>
  <si>
    <t>給　　水</t>
  </si>
  <si>
    <t>入　　　　　　　　車</t>
  </si>
  <si>
    <t>出　　　　　　　　車</t>
  </si>
  <si>
    <t>乗用車</t>
  </si>
  <si>
    <t>貨物車</t>
  </si>
  <si>
    <t>悪性新生物</t>
  </si>
  <si>
    <t>老  衰　その他</t>
  </si>
  <si>
    <t>国民健康保険加入者</t>
  </si>
  <si>
    <t>者　数</t>
  </si>
  <si>
    <t>入　院</t>
  </si>
  <si>
    <t>外　来</t>
  </si>
  <si>
    <t>歯　科</t>
  </si>
  <si>
    <t>負　担</t>
  </si>
  <si>
    <t>月数（Ｆ）</t>
  </si>
  <si>
    <t>年　　度</t>
  </si>
  <si>
    <t xml:space="preserve"> 歯科医院数</t>
  </si>
  <si>
    <t>年　　度</t>
  </si>
  <si>
    <t>実　績</t>
  </si>
  <si>
    <t>１　雇用者報酬</t>
  </si>
  <si>
    <t>２　財産所得（非企業部門）</t>
  </si>
  <si>
    <t>４　市民所得</t>
  </si>
  <si>
    <t>市民１人当たり所得</t>
  </si>
  <si>
    <t>所得額</t>
  </si>
  <si>
    <t>構成比</t>
  </si>
  <si>
    <t>百万円</t>
  </si>
  <si>
    <t>（参考）民間法人企業所得
　（法人企業の分配所得受払前）</t>
  </si>
  <si>
    <t>　（１）賃金・俸給</t>
  </si>
  <si>
    <t>　（２）雇主の社会負担</t>
  </si>
  <si>
    <t>　（１）一般政府</t>
  </si>
  <si>
    <t>　　　　a　雇主の現実社会負担</t>
  </si>
  <si>
    <t>　　　　b　雇主の帰属社会負担</t>
  </si>
  <si>
    <t>　　　　a　受　取</t>
  </si>
  <si>
    <t>　　　　b　支　払</t>
  </si>
  <si>
    <t>　（２）家　計</t>
  </si>
  <si>
    <t>　　①　利　子</t>
  </si>
  <si>
    <t>　　③　保険契約者に帰属する財産所得</t>
  </si>
  <si>
    <t>　　②　配　当</t>
  </si>
  <si>
    <t>　　④　賃貸料</t>
  </si>
  <si>
    <t>　（３）対家計民間非営利団体</t>
  </si>
  <si>
    <t>　(１)民間法人企業</t>
  </si>
  <si>
    <t>　　　　a　非金融法人企業</t>
  </si>
  <si>
    <t>　　　　b　金融機関</t>
  </si>
  <si>
    <t>　（２）公的企業</t>
  </si>
  <si>
    <t>　（３）個人企業</t>
  </si>
  <si>
    <t>　　　　a　農林水産業</t>
  </si>
  <si>
    <t>　　　　c　持ち家</t>
  </si>
  <si>
    <t>　　　　b　その他の産業</t>
  </si>
  <si>
    <t>百万円</t>
  </si>
  <si>
    <t>総生産</t>
  </si>
  <si>
    <t>項　　　　目</t>
  </si>
  <si>
    <t>１　産　業</t>
  </si>
  <si>
    <t>　（１）農林水産業</t>
  </si>
  <si>
    <t>　　　①　農　業</t>
  </si>
  <si>
    <t>　　　②　林　業</t>
  </si>
  <si>
    <t>　　　③　水産業</t>
  </si>
  <si>
    <t>　（２）鉱　業</t>
  </si>
  <si>
    <t>　（３）製造業</t>
  </si>
  <si>
    <t>　（４）建設業</t>
  </si>
  <si>
    <t>　（６）卸売・小売業</t>
  </si>
  <si>
    <t>　（７）金融・保険業</t>
  </si>
  <si>
    <t>　（８）不動産業</t>
  </si>
  <si>
    <t>　（９）運輸・通信業</t>
  </si>
  <si>
    <t>　（10）サービス業</t>
  </si>
  <si>
    <t>２　政府サービス生産者</t>
  </si>
  <si>
    <t>　（１）電気・ガス・水道業</t>
  </si>
  <si>
    <t>　（２）サービス業</t>
  </si>
  <si>
    <t>　（３）公　務</t>
  </si>
  <si>
    <t>３　対家計民間非営利サービス生産者</t>
  </si>
  <si>
    <t>（１）サービス業</t>
  </si>
  <si>
    <t>４　小　計</t>
  </si>
  <si>
    <t>５　輸入品に課される税・関税</t>
  </si>
  <si>
    <t>合　　計</t>
  </si>
  <si>
    <t>単位：百万円</t>
  </si>
  <si>
    <t xml:space="preserve">  ２． 市内総生産</t>
  </si>
  <si>
    <t>所　得　額</t>
  </si>
  <si>
    <t>（百万円）</t>
  </si>
  <si>
    <t>人　　　口</t>
  </si>
  <si>
    <t>産　　　業</t>
  </si>
  <si>
    <t>政府ｻｰﾋﾞｽ生産者</t>
  </si>
  <si>
    <t>対家計民間非営利ｻｰﾋﾞｽ生産者</t>
  </si>
  <si>
    <t>市内総生産</t>
  </si>
  <si>
    <t>家　庭　用</t>
  </si>
  <si>
    <t>業　務　用</t>
  </si>
  <si>
    <t>そ　の　他</t>
  </si>
  <si>
    <t>㍑</t>
  </si>
  <si>
    <r>
      <t>ｍ</t>
    </r>
    <r>
      <rPr>
        <vertAlign val="superscript"/>
        <sz val="8"/>
        <rFont val="明朝"/>
        <family val="1"/>
      </rPr>
      <t>3</t>
    </r>
  </si>
  <si>
    <r>
      <t xml:space="preserve">         単位：ｍ</t>
    </r>
    <r>
      <rPr>
        <vertAlign val="superscript"/>
        <sz val="11"/>
        <rFont val="明朝"/>
        <family val="1"/>
      </rPr>
      <t>3</t>
    </r>
  </si>
  <si>
    <t>区　　　　　分</t>
  </si>
  <si>
    <t>総　　　　　数</t>
  </si>
  <si>
    <t>療養給付費用の種目別区分</t>
  </si>
  <si>
    <t>平成14年</t>
  </si>
  <si>
    <t>３　企業所得（法人企業の分配所得受払後）</t>
  </si>
  <si>
    <t>６　(控除)総資本形成に係る消費税</t>
  </si>
  <si>
    <t>７　(控除)帰属利子</t>
  </si>
  <si>
    <t>　（５）電気・ガス・水道業</t>
  </si>
  <si>
    <t>資料：市町村民経済計算</t>
  </si>
  <si>
    <t>　　　　　　　　　資料：市町村民経済計算</t>
  </si>
  <si>
    <t>＊使用開始　前橋⇔練馬　昭和５５年７月、全線開通　昭和６０年１０月</t>
  </si>
  <si>
    <t>藤岡警察署管内月別発生状況</t>
  </si>
  <si>
    <t>藤岡警察署管内時間別発生状況</t>
  </si>
  <si>
    <t xml:space="preserve">出 火 件 数 </t>
  </si>
  <si>
    <t>死　者</t>
  </si>
  <si>
    <t>傷　者</t>
  </si>
  <si>
    <t>焼 失 面 積</t>
  </si>
  <si>
    <t>総  数</t>
  </si>
  <si>
    <t>事  故</t>
  </si>
  <si>
    <t>粗大ゴミ</t>
  </si>
  <si>
    <t>処理困難物</t>
  </si>
  <si>
    <t>新町集可燃</t>
  </si>
  <si>
    <t>新町・吉井集可燃</t>
  </si>
  <si>
    <t>※平成14年度からの市収集不燃には、不燃・リクエスト収集粗大ゴミが含まれる。</t>
  </si>
  <si>
    <t>※持込可燃には、許可可燃・事業可燃・一般可燃・肉骨粉が含まれる。</t>
  </si>
  <si>
    <t>※持込不燃には、許可不燃・事業不燃・一般不燃・一般粗大が含まれる。</t>
  </si>
  <si>
    <t xml:space="preserve">※平成13年度市収集不燃には、不燃・粗大ゴミ・有害ゴミが含まれる。       </t>
  </si>
  <si>
    <t>単位：t</t>
  </si>
  <si>
    <t>H16年</t>
  </si>
  <si>
    <t>平成15年</t>
  </si>
  <si>
    <t>平成16年</t>
  </si>
  <si>
    <t>合計</t>
  </si>
  <si>
    <t>※藤岡市での交通事故</t>
  </si>
  <si>
    <t>H13年</t>
  </si>
  <si>
    <t>H14年</t>
  </si>
  <si>
    <t>H15年</t>
  </si>
  <si>
    <t>H16年</t>
  </si>
  <si>
    <t>平成17年</t>
  </si>
  <si>
    <t>　資料：消防本部</t>
  </si>
  <si>
    <t>中栗須保育園</t>
  </si>
  <si>
    <t>美九里西育園</t>
  </si>
  <si>
    <t>美九里東保育園</t>
  </si>
  <si>
    <t>平井保育園</t>
  </si>
  <si>
    <t>吉祥保育園</t>
  </si>
  <si>
    <t>立石保育園</t>
  </si>
  <si>
    <t>直心保育園</t>
  </si>
  <si>
    <t>白石保育園</t>
  </si>
  <si>
    <t>神流保育園</t>
  </si>
  <si>
    <t>御園保育園</t>
  </si>
  <si>
    <t>小野保育園</t>
  </si>
  <si>
    <t>市立おにし保育園</t>
  </si>
  <si>
    <t>みかぼ保育園</t>
  </si>
  <si>
    <t>(鬼石）</t>
  </si>
  <si>
    <t>40.0</t>
  </si>
  <si>
    <t>H17年</t>
  </si>
  <si>
    <t>平成17年</t>
  </si>
  <si>
    <t>H17年</t>
  </si>
  <si>
    <t>６．用途別給水量</t>
  </si>
  <si>
    <t>１．市民所得及び市民一人当たりの所得</t>
  </si>
  <si>
    <t>年    度</t>
  </si>
  <si>
    <t>総　数</t>
  </si>
  <si>
    <t>免 除 者</t>
  </si>
  <si>
    <t>男</t>
  </si>
  <si>
    <t>女</t>
  </si>
  <si>
    <t>（千円）</t>
  </si>
  <si>
    <t>月数（Ｅ）</t>
  </si>
  <si>
    <t>Ｆ／Ｅ　％</t>
  </si>
  <si>
    <t>-</t>
  </si>
  <si>
    <t>平成18年</t>
  </si>
  <si>
    <t>合計（私立)</t>
  </si>
  <si>
    <t>合計(公立)</t>
  </si>
  <si>
    <t>出産育児</t>
  </si>
  <si>
    <t>一時金</t>
  </si>
  <si>
    <t>平成18年</t>
  </si>
  <si>
    <t>H18年</t>
  </si>
  <si>
    <t>各年3月3１日現在</t>
  </si>
  <si>
    <t>その他金属</t>
  </si>
  <si>
    <t>資源･有害ゴミ</t>
  </si>
  <si>
    <t>不燃残渣</t>
  </si>
  <si>
    <t>※平成18年度の不燃残渣は鬼石資源化ｾﾝﾀｰ一般廃棄物最終処分埋立分を含む。</t>
  </si>
  <si>
    <t>H18年</t>
  </si>
  <si>
    <t>（千円）</t>
  </si>
  <si>
    <t>清  掃  セ  ン  タ  －  搬  入</t>
  </si>
  <si>
    <t>総  量</t>
  </si>
  <si>
    <t>市集可燃</t>
  </si>
  <si>
    <t>市集不燃</t>
  </si>
  <si>
    <t>持込可燃</t>
  </si>
  <si>
    <t>持込不燃</t>
  </si>
  <si>
    <t>埋立地搬出</t>
  </si>
  <si>
    <t>売却金属</t>
  </si>
  <si>
    <t>焼却灰</t>
  </si>
  <si>
    <t>ばいじん</t>
  </si>
  <si>
    <t>ﾌﾟﾚｽ金属</t>
  </si>
  <si>
    <t>廃  鉄</t>
  </si>
  <si>
    <t>平成17年度</t>
  </si>
  <si>
    <t>平成19年</t>
  </si>
  <si>
    <t>みどり市</t>
  </si>
  <si>
    <t>みどり市</t>
  </si>
  <si>
    <t>資料：上下水道部</t>
  </si>
  <si>
    <t>４．１2市の市内総生産の状況</t>
  </si>
  <si>
    <t>軽二輪車</t>
  </si>
  <si>
    <t>平成19年</t>
  </si>
  <si>
    <t>H19年</t>
  </si>
  <si>
    <t>7．下水道普及状況</t>
  </si>
  <si>
    <t>整備延長</t>
  </si>
  <si>
    <t>整備面積</t>
  </si>
  <si>
    <t>整備人口</t>
  </si>
  <si>
    <t>水洗化人口</t>
  </si>
  <si>
    <t>水洗化戸数</t>
  </si>
  <si>
    <t>ｍ</t>
  </si>
  <si>
    <t>ha</t>
  </si>
  <si>
    <t>８.上信越自動車道藤岡Ｉ．Ｃ利用状況</t>
  </si>
  <si>
    <t>９.自動車保有状況</t>
  </si>
  <si>
    <t>１０．火災発生件数及び損害状況</t>
  </si>
  <si>
    <t>１１．主要死因別死亡者数</t>
  </si>
  <si>
    <t>１２．国民健康保険の加入状況</t>
  </si>
  <si>
    <t>１３．国民健康保険給付状況</t>
  </si>
  <si>
    <t>１４．国民年金拠出制年金加入者の推移</t>
  </si>
  <si>
    <t>１５. 国民年金受給額の推移</t>
  </si>
  <si>
    <t>１６． 医療施設・医療従事者</t>
  </si>
  <si>
    <t>１７． ごみ処理状況</t>
  </si>
  <si>
    <t>１８．ＪＲ鉄道一日平均輸送状況</t>
  </si>
  <si>
    <t>２０．交通事故の月別・時間別・曜日別発生状況</t>
  </si>
  <si>
    <t>２１．交通事故年別推移</t>
  </si>
  <si>
    <t>（１）</t>
  </si>
  <si>
    <t>資料：群馬運輸支局・市税務課</t>
  </si>
  <si>
    <t>H19年</t>
  </si>
  <si>
    <t>％</t>
  </si>
  <si>
    <t>　　　　　　　　　　資料：㈱ネクスコ・トール北関東（高崎事業部）</t>
  </si>
  <si>
    <t xml:space="preserve"> 資料：県健康福祉課</t>
  </si>
  <si>
    <t>資料：県健康福祉課</t>
  </si>
  <si>
    <t>３．12市の市民所得及び一人当たりの所得の状況</t>
  </si>
  <si>
    <t>平成20年</t>
  </si>
  <si>
    <t>H20年</t>
  </si>
  <si>
    <t>平成20年</t>
  </si>
  <si>
    <t>H20年</t>
  </si>
  <si>
    <t>平成18年度</t>
  </si>
  <si>
    <t xml:space="preserve"> </t>
  </si>
  <si>
    <t>H21年</t>
  </si>
  <si>
    <t xml:space="preserve"> </t>
  </si>
  <si>
    <t xml:space="preserve"> </t>
  </si>
  <si>
    <t>　    資料：東日本旅客鉄道㈱高崎支社</t>
  </si>
  <si>
    <t>平成14</t>
  </si>
  <si>
    <t>平成19年度</t>
  </si>
  <si>
    <t>（平成19年１０月１日）</t>
  </si>
  <si>
    <t>H7</t>
  </si>
  <si>
    <t>Ｈ17</t>
  </si>
  <si>
    <t>Ｈ3</t>
  </si>
  <si>
    <t>平成8年度</t>
  </si>
  <si>
    <t>21年4月</t>
  </si>
  <si>
    <t>22年１月</t>
  </si>
  <si>
    <t>21年4月</t>
  </si>
  <si>
    <t>平成21年</t>
  </si>
  <si>
    <t>平成2年</t>
  </si>
  <si>
    <t>平成6年度</t>
  </si>
  <si>
    <t>平成10年度</t>
  </si>
  <si>
    <t>平成11年</t>
  </si>
  <si>
    <t>平成11年</t>
  </si>
  <si>
    <t>H10年</t>
  </si>
  <si>
    <t>平成8年度</t>
  </si>
  <si>
    <t>昭和62年</t>
  </si>
  <si>
    <t>平成16年</t>
  </si>
  <si>
    <t>各年10月１日現在</t>
  </si>
  <si>
    <t>各年12月3１日現在</t>
  </si>
  <si>
    <t>資料：藤岡保健所</t>
  </si>
  <si>
    <t>１９．保育所入所児童の状況</t>
  </si>
  <si>
    <t>平成２２年４月１日現在</t>
  </si>
  <si>
    <t>藤岡中央保育園</t>
  </si>
  <si>
    <t>明星保育園</t>
  </si>
  <si>
    <t>みどり保育園</t>
  </si>
  <si>
    <t>あけぼの保育園</t>
  </si>
  <si>
    <t>ひかり保育園</t>
  </si>
  <si>
    <t>ナースリー保育園</t>
  </si>
  <si>
    <t>つくしんぼ保育園</t>
  </si>
  <si>
    <t>あかね保育園</t>
  </si>
  <si>
    <t>平成17年度</t>
  </si>
  <si>
    <t>平成18年度</t>
  </si>
  <si>
    <t>平成19年度</t>
  </si>
  <si>
    <t>保険料収入（納付状況）</t>
  </si>
  <si>
    <t>納付額</t>
  </si>
  <si>
    <t>納付対象</t>
  </si>
  <si>
    <t>納付実施</t>
  </si>
  <si>
    <t xml:space="preserve"> 納付率</t>
  </si>
  <si>
    <t>平成19年度</t>
  </si>
  <si>
    <t>平成21年</t>
  </si>
  <si>
    <t>H21年</t>
  </si>
  <si>
    <t>※平成15年より平成19年は医師、歯科医師、薬剤師の市町村集計結果が発表されない。</t>
  </si>
  <si>
    <t>資料：清掃センター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</si>
</sst>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"/>
    <numFmt numFmtId="196" formatCode="0.000"/>
    <numFmt numFmtId="197" formatCode="0.000000"/>
    <numFmt numFmtId="198" formatCode="0.0000000"/>
    <numFmt numFmtId="199" formatCode="0.00000"/>
    <numFmt numFmtId="200" formatCode="0.0000"/>
    <numFmt numFmtId="201" formatCode="#,##0.0;[Red]\-#,##0.0"/>
    <numFmt numFmtId="202" formatCode="0&quot;時&quot;"/>
    <numFmt numFmtId="203" formatCode="#,##0_ "/>
    <numFmt numFmtId="204" formatCode="#\ ?/2"/>
    <numFmt numFmtId="205" formatCode="#,##0.0_);[Red]\(#,##0.0\)"/>
    <numFmt numFmtId="206" formatCode="#,##0_);[Red]\(#,##0\)"/>
    <numFmt numFmtId="207" formatCode="#,##0_ ;[Red]\-#,##0\ "/>
    <numFmt numFmtId="208" formatCode="#,##0;&quot;△ &quot;#,##0"/>
    <numFmt numFmtId="209" formatCode="0.0;&quot;△ &quot;0.0"/>
    <numFmt numFmtId="210" formatCode="#,##0.0;&quot;△ &quot;#,##0.0"/>
    <numFmt numFmtId="211" formatCode="0.0;[Red]0.0"/>
    <numFmt numFmtId="212" formatCode="0.0_);[Red]\(0.0\)"/>
    <numFmt numFmtId="213" formatCode="0.0E+00"/>
    <numFmt numFmtId="214" formatCode="&quot;\&quot;#,##0.0;&quot;\&quot;\-#,##0.0"/>
    <numFmt numFmtId="215" formatCode="#,##0;[Red]#,##0"/>
    <numFmt numFmtId="216" formatCode="#,##0.00_ ;[Red]\-#,##0.00\ "/>
    <numFmt numFmtId="217" formatCode="#,##0_);\(#,##0\)"/>
  </numFmts>
  <fonts count="6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0.5"/>
      <name val="Century"/>
      <family val="1"/>
    </font>
    <font>
      <sz val="11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b/>
      <sz val="11"/>
      <name val="明朝"/>
      <family val="1"/>
    </font>
    <font>
      <sz val="8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26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0"/>
    </font>
    <font>
      <sz val="11"/>
      <name val="ＭＳ 明朝"/>
      <family val="1"/>
    </font>
    <font>
      <sz val="8"/>
      <name val="ＭＳ 明朝"/>
      <family val="1"/>
    </font>
    <font>
      <vertAlign val="superscript"/>
      <sz val="11"/>
      <name val="明朝"/>
      <family val="1"/>
    </font>
    <font>
      <vertAlign val="superscript"/>
      <sz val="8"/>
      <name val="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3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4.5"/>
      <color indexed="8"/>
      <name val="ＭＳ Ｐゴシック"/>
      <family val="3"/>
    </font>
    <font>
      <sz val="5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b/>
      <sz val="9.25"/>
      <color indexed="8"/>
      <name val="明朝"/>
      <family val="3"/>
    </font>
    <font>
      <sz val="11"/>
      <color indexed="8"/>
      <name val="ＭＳ 明朝"/>
      <family val="1"/>
    </font>
    <font>
      <sz val="12"/>
      <color indexed="8"/>
      <name val="明朝"/>
      <family val="1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6" fillId="4" borderId="0" applyNumberFormat="0" applyBorder="0" applyAlignment="0" applyProtection="0"/>
  </cellStyleXfs>
  <cellXfs count="6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38" fontId="4" fillId="0" borderId="12" xfId="49" applyFont="1" applyBorder="1" applyAlignment="1">
      <alignment horizontal="right" vertical="top" wrapText="1"/>
    </xf>
    <xf numFmtId="183" fontId="4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183" fontId="7" fillId="0" borderId="12" xfId="0" applyNumberFormat="1" applyFont="1" applyBorder="1" applyAlignment="1">
      <alignment horizontal="right" vertical="top" wrapText="1"/>
    </xf>
    <xf numFmtId="0" fontId="10" fillId="0" borderId="0" xfId="64" applyFont="1">
      <alignment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8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8" fillId="0" borderId="0" xfId="64" applyBorder="1">
      <alignment/>
      <protection/>
    </xf>
    <xf numFmtId="0" fontId="11" fillId="0" borderId="13" xfId="64" applyFont="1" applyBorder="1" applyAlignment="1" quotePrefix="1">
      <alignment horizontal="center"/>
      <protection/>
    </xf>
    <xf numFmtId="0" fontId="11" fillId="0" borderId="14" xfId="64" applyFont="1" applyBorder="1" applyAlignment="1">
      <alignment horizontal="centerContinuous"/>
      <protection/>
    </xf>
    <xf numFmtId="0" fontId="11" fillId="0" borderId="12" xfId="64" applyFont="1" applyBorder="1" applyAlignment="1">
      <alignment horizontal="centerContinuous"/>
      <protection/>
    </xf>
    <xf numFmtId="0" fontId="8" fillId="0" borderId="0" xfId="64" applyBorder="1" applyAlignment="1">
      <alignment horizontal="left"/>
      <protection/>
    </xf>
    <xf numFmtId="0" fontId="13" fillId="0" borderId="15" xfId="64" applyFont="1" applyBorder="1" applyAlignment="1">
      <alignment horizontal="right"/>
      <protection/>
    </xf>
    <xf numFmtId="0" fontId="13" fillId="0" borderId="0" xfId="64" applyFont="1" applyBorder="1" applyAlignment="1">
      <alignment horizontal="right"/>
      <protection/>
    </xf>
    <xf numFmtId="0" fontId="11" fillId="0" borderId="15" xfId="64" applyFont="1" applyBorder="1" applyAlignment="1" quotePrefix="1">
      <alignment horizontal="centerContinuous"/>
      <protection/>
    </xf>
    <xf numFmtId="0" fontId="8" fillId="0" borderId="0" xfId="64" applyBorder="1" applyAlignment="1">
      <alignment horizontal="right"/>
      <protection/>
    </xf>
    <xf numFmtId="0" fontId="11" fillId="0" borderId="0" xfId="64" applyFont="1" applyBorder="1" applyAlignment="1">
      <alignment horizontal="center"/>
      <protection/>
    </xf>
    <xf numFmtId="0" fontId="8" fillId="0" borderId="0" xfId="64" applyBorder="1" applyAlignment="1">
      <alignment horizontal="center"/>
      <protection/>
    </xf>
    <xf numFmtId="0" fontId="11" fillId="0" borderId="16" xfId="64" applyFont="1" applyBorder="1" applyAlignment="1">
      <alignment horizontal="center"/>
      <protection/>
    </xf>
    <xf numFmtId="0" fontId="11" fillId="0" borderId="0" xfId="64" applyFont="1" applyBorder="1" applyAlignment="1" quotePrefix="1">
      <alignment horizontal="centerContinuous"/>
      <protection/>
    </xf>
    <xf numFmtId="0" fontId="8" fillId="0" borderId="0" xfId="64" applyAlignment="1">
      <alignment horizontal="center"/>
      <protection/>
    </xf>
    <xf numFmtId="0" fontId="8" fillId="0" borderId="0" xfId="64" applyBorder="1" applyAlignment="1" quotePrefix="1">
      <alignment horizontal="center"/>
      <protection/>
    </xf>
    <xf numFmtId="0" fontId="8" fillId="0" borderId="0" xfId="64" applyBorder="1" applyAlignment="1" quotePrefix="1">
      <alignment horizontal="left"/>
      <protection/>
    </xf>
    <xf numFmtId="0" fontId="8" fillId="0" borderId="0" xfId="64" applyAlignment="1">
      <alignment horizontal="centerContinuous"/>
      <protection/>
    </xf>
    <xf numFmtId="0" fontId="8" fillId="0" borderId="0" xfId="65" applyBorder="1">
      <alignment/>
      <protection/>
    </xf>
    <xf numFmtId="0" fontId="8" fillId="0" borderId="0" xfId="65">
      <alignment/>
      <protection/>
    </xf>
    <xf numFmtId="0" fontId="8" fillId="0" borderId="17" xfId="65" applyBorder="1">
      <alignment/>
      <protection/>
    </xf>
    <xf numFmtId="0" fontId="13" fillId="0" borderId="0" xfId="65" applyFont="1" applyBorder="1" applyAlignment="1">
      <alignment horizontal="right"/>
      <protection/>
    </xf>
    <xf numFmtId="0" fontId="13" fillId="0" borderId="0" xfId="65" applyFont="1" applyFill="1" applyBorder="1" applyAlignment="1">
      <alignment horizontal="right"/>
      <protection/>
    </xf>
    <xf numFmtId="38" fontId="8" fillId="0" borderId="15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38" fontId="8" fillId="0" borderId="18" xfId="49" applyFont="1" applyBorder="1" applyAlignment="1">
      <alignment/>
    </xf>
    <xf numFmtId="38" fontId="8" fillId="0" borderId="17" xfId="49" applyFont="1" applyBorder="1" applyAlignment="1">
      <alignment/>
    </xf>
    <xf numFmtId="0" fontId="8" fillId="0" borderId="0" xfId="65" applyBorder="1" applyAlignment="1" quotePrefix="1">
      <alignment horizontal="left"/>
      <protection/>
    </xf>
    <xf numFmtId="0" fontId="8" fillId="0" borderId="16" xfId="65" applyBorder="1" applyAlignment="1">
      <alignment horizontal="right"/>
      <protection/>
    </xf>
    <xf numFmtId="0" fontId="8" fillId="0" borderId="16" xfId="65" applyBorder="1">
      <alignment/>
      <protection/>
    </xf>
    <xf numFmtId="0" fontId="12" fillId="0" borderId="0" xfId="65" applyFont="1" applyAlignment="1" quotePrefix="1">
      <alignment horizontal="left"/>
      <protection/>
    </xf>
    <xf numFmtId="0" fontId="12" fillId="0" borderId="0" xfId="65" applyFont="1">
      <alignment/>
      <protection/>
    </xf>
    <xf numFmtId="0" fontId="8" fillId="0" borderId="17" xfId="65" applyBorder="1" applyAlignment="1" quotePrefix="1">
      <alignment horizontal="left"/>
      <protection/>
    </xf>
    <xf numFmtId="0" fontId="12" fillId="0" borderId="17" xfId="65" applyFont="1" applyBorder="1">
      <alignment/>
      <protection/>
    </xf>
    <xf numFmtId="0" fontId="8" fillId="0" borderId="0" xfId="65" applyAlignment="1" quotePrefix="1">
      <alignment horizontal="left"/>
      <protection/>
    </xf>
    <xf numFmtId="0" fontId="12" fillId="0" borderId="0" xfId="63" applyFont="1" applyBorder="1">
      <alignment/>
      <protection/>
    </xf>
    <xf numFmtId="0" fontId="8" fillId="0" borderId="0" xfId="63" applyBorder="1">
      <alignment/>
      <protection/>
    </xf>
    <xf numFmtId="0" fontId="8" fillId="0" borderId="0" xfId="63">
      <alignment/>
      <protection/>
    </xf>
    <xf numFmtId="0" fontId="8" fillId="0" borderId="17" xfId="63" applyBorder="1">
      <alignment/>
      <protection/>
    </xf>
    <xf numFmtId="0" fontId="8" fillId="0" borderId="12" xfId="63" applyBorder="1" applyAlignment="1">
      <alignment horizontal="center"/>
      <protection/>
    </xf>
    <xf numFmtId="0" fontId="13" fillId="0" borderId="0" xfId="63" applyFont="1" applyBorder="1" applyAlignment="1">
      <alignment horizontal="right"/>
      <protection/>
    </xf>
    <xf numFmtId="0" fontId="13" fillId="0" borderId="0" xfId="63" applyFont="1" applyBorder="1" applyAlignment="1">
      <alignment horizontal="right" vertical="center"/>
      <protection/>
    </xf>
    <xf numFmtId="0" fontId="8" fillId="0" borderId="15" xfId="63" applyBorder="1" applyAlignment="1">
      <alignment horizontal="right"/>
      <protection/>
    </xf>
    <xf numFmtId="0" fontId="8" fillId="0" borderId="0" xfId="63" applyBorder="1" applyAlignment="1">
      <alignment horizontal="right"/>
      <protection/>
    </xf>
    <xf numFmtId="38" fontId="8" fillId="0" borderId="0" xfId="49" applyFont="1" applyBorder="1" applyAlignment="1">
      <alignment horizontal="right"/>
    </xf>
    <xf numFmtId="0" fontId="8" fillId="0" borderId="17" xfId="63" applyBorder="1" applyAlignment="1">
      <alignment horizontal="right"/>
      <protection/>
    </xf>
    <xf numFmtId="38" fontId="8" fillId="0" borderId="17" xfId="49" applyFont="1" applyBorder="1" applyAlignment="1">
      <alignment horizontal="right"/>
    </xf>
    <xf numFmtId="0" fontId="8" fillId="0" borderId="13" xfId="63" applyBorder="1">
      <alignment/>
      <protection/>
    </xf>
    <xf numFmtId="0" fontId="8" fillId="0" borderId="19" xfId="63" applyBorder="1" applyAlignment="1">
      <alignment horizontal="center"/>
      <protection/>
    </xf>
    <xf numFmtId="0" fontId="8" fillId="0" borderId="20" xfId="63" applyBorder="1" applyAlignment="1">
      <alignment horizontal="right"/>
      <protection/>
    </xf>
    <xf numFmtId="0" fontId="8" fillId="0" borderId="0" xfId="66">
      <alignment/>
      <protection/>
    </xf>
    <xf numFmtId="0" fontId="13" fillId="0" borderId="0" xfId="66" applyFont="1" applyBorder="1" applyAlignment="1">
      <alignment horizontal="right"/>
      <protection/>
    </xf>
    <xf numFmtId="0" fontId="8" fillId="0" borderId="0" xfId="66" applyAlignment="1" quotePrefix="1">
      <alignment horizontal="left"/>
      <protection/>
    </xf>
    <xf numFmtId="38" fontId="8" fillId="0" borderId="0" xfId="49" applyFont="1" applyAlignment="1">
      <alignment horizontal="left"/>
    </xf>
    <xf numFmtId="38" fontId="8" fillId="0" borderId="0" xfId="49" applyFont="1" applyAlignment="1" quotePrefix="1">
      <alignment horizontal="left"/>
    </xf>
    <xf numFmtId="0" fontId="8" fillId="0" borderId="0" xfId="66" applyAlignment="1">
      <alignment horizontal="centerContinuous"/>
      <protection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0" fontId="8" fillId="0" borderId="0" xfId="65" applyFont="1" applyBorder="1">
      <alignment/>
      <protection/>
    </xf>
    <xf numFmtId="0" fontId="8" fillId="0" borderId="18" xfId="63" applyBorder="1" applyAlignment="1">
      <alignment horizontal="right"/>
      <protection/>
    </xf>
    <xf numFmtId="0" fontId="8" fillId="0" borderId="0" xfId="66" applyBorder="1">
      <alignment/>
      <protection/>
    </xf>
    <xf numFmtId="0" fontId="8" fillId="0" borderId="0" xfId="64" applyFont="1" applyBorder="1">
      <alignment/>
      <protection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 indent="1"/>
    </xf>
    <xf numFmtId="3" fontId="4" fillId="0" borderId="0" xfId="0" applyNumberFormat="1" applyFont="1" applyBorder="1" applyAlignment="1">
      <alignment horizontal="justify" vertical="top" wrapText="1"/>
    </xf>
    <xf numFmtId="203" fontId="4" fillId="0" borderId="0" xfId="0" applyNumberFormat="1" applyFont="1" applyBorder="1" applyAlignment="1">
      <alignment vertical="center"/>
    </xf>
    <xf numFmtId="38" fontId="8" fillId="0" borderId="0" xfId="65" applyNumberFormat="1">
      <alignment/>
      <protection/>
    </xf>
    <xf numFmtId="0" fontId="16" fillId="0" borderId="0" xfId="0" applyFont="1" applyAlignment="1">
      <alignment vertical="center"/>
    </xf>
    <xf numFmtId="0" fontId="13" fillId="0" borderId="16" xfId="65" applyFont="1" applyBorder="1" applyAlignment="1">
      <alignment horizontal="right"/>
      <protection/>
    </xf>
    <xf numFmtId="38" fontId="8" fillId="0" borderId="16" xfId="49" applyFont="1" applyBorder="1" applyAlignment="1">
      <alignment/>
    </xf>
    <xf numFmtId="195" fontId="8" fillId="0" borderId="0" xfId="65" applyNumberFormat="1" applyBorder="1">
      <alignment/>
      <protection/>
    </xf>
    <xf numFmtId="38" fontId="8" fillId="0" borderId="20" xfId="49" applyFont="1" applyBorder="1" applyAlignment="1">
      <alignment/>
    </xf>
    <xf numFmtId="38" fontId="8" fillId="0" borderId="0" xfId="49" applyFont="1" applyBorder="1" applyAlignment="1">
      <alignment vertical="center"/>
    </xf>
    <xf numFmtId="38" fontId="8" fillId="0" borderId="16" xfId="49" applyFont="1" applyBorder="1" applyAlignment="1">
      <alignment vertical="center"/>
    </xf>
    <xf numFmtId="0" fontId="13" fillId="0" borderId="16" xfId="63" applyFont="1" applyBorder="1" applyAlignment="1">
      <alignment horizontal="right"/>
      <protection/>
    </xf>
    <xf numFmtId="0" fontId="8" fillId="0" borderId="16" xfId="63" applyBorder="1" applyAlignment="1">
      <alignment horizontal="right"/>
      <protection/>
    </xf>
    <xf numFmtId="0" fontId="13" fillId="0" borderId="16" xfId="63" applyFont="1" applyBorder="1" applyAlignment="1">
      <alignment horizontal="right" vertical="center"/>
      <protection/>
    </xf>
    <xf numFmtId="0" fontId="8" fillId="0" borderId="0" xfId="63" applyBorder="1" applyAlignment="1">
      <alignment/>
      <protection/>
    </xf>
    <xf numFmtId="0" fontId="8" fillId="0" borderId="16" xfId="63" applyBorder="1" applyAlignment="1">
      <alignment/>
      <protection/>
    </xf>
    <xf numFmtId="0" fontId="8" fillId="0" borderId="15" xfId="63" applyBorder="1" applyAlignment="1">
      <alignment/>
      <protection/>
    </xf>
    <xf numFmtId="0" fontId="8" fillId="0" borderId="18" xfId="63" applyBorder="1" applyAlignment="1">
      <alignment/>
      <protection/>
    </xf>
    <xf numFmtId="0" fontId="8" fillId="0" borderId="17" xfId="63" applyBorder="1" applyAlignment="1">
      <alignment/>
      <protection/>
    </xf>
    <xf numFmtId="0" fontId="8" fillId="0" borderId="20" xfId="63" applyBorder="1" applyAlignment="1">
      <alignment/>
      <protection/>
    </xf>
    <xf numFmtId="203" fontId="4" fillId="0" borderId="16" xfId="0" applyNumberFormat="1" applyFont="1" applyBorder="1" applyAlignment="1">
      <alignment vertical="center"/>
    </xf>
    <xf numFmtId="0" fontId="13" fillId="0" borderId="16" xfId="64" applyFont="1" applyBorder="1" applyAlignment="1">
      <alignment horizontal="right"/>
      <protection/>
    </xf>
    <xf numFmtId="0" fontId="11" fillId="0" borderId="20" xfId="64" applyFont="1" applyBorder="1" applyAlignment="1">
      <alignment horizontal="center"/>
      <protection/>
    </xf>
    <xf numFmtId="0" fontId="11" fillId="0" borderId="21" xfId="64" applyFont="1" applyBorder="1">
      <alignment/>
      <protection/>
    </xf>
    <xf numFmtId="0" fontId="13" fillId="0" borderId="16" xfId="66" applyFont="1" applyBorder="1" applyAlignment="1">
      <alignment horizontal="right"/>
      <protection/>
    </xf>
    <xf numFmtId="0" fontId="18" fillId="0" borderId="0" xfId="0" applyFont="1" applyAlignment="1">
      <alignment vertical="center"/>
    </xf>
    <xf numFmtId="208" fontId="0" fillId="0" borderId="0" xfId="0" applyNumberFormat="1" applyAlignment="1">
      <alignment vertical="center"/>
    </xf>
    <xf numFmtId="209" fontId="0" fillId="0" borderId="0" xfId="0" applyNumberFormat="1" applyAlignment="1">
      <alignment vertical="center"/>
    </xf>
    <xf numFmtId="183" fontId="4" fillId="0" borderId="0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center" wrapText="1"/>
    </xf>
    <xf numFmtId="0" fontId="8" fillId="0" borderId="0" xfId="65" applyFont="1">
      <alignment/>
      <protection/>
    </xf>
    <xf numFmtId="0" fontId="5" fillId="0" borderId="22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8" fontId="4" fillId="0" borderId="15" xfId="49" applyFont="1" applyBorder="1" applyAlignment="1">
      <alignment horizontal="right" vertical="top" wrapText="1"/>
    </xf>
    <xf numFmtId="38" fontId="4" fillId="0" borderId="0" xfId="49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8" fillId="0" borderId="15" xfId="64" applyBorder="1">
      <alignment/>
      <protection/>
    </xf>
    <xf numFmtId="0" fontId="8" fillId="0" borderId="18" xfId="64" applyBorder="1">
      <alignment/>
      <protection/>
    </xf>
    <xf numFmtId="0" fontId="8" fillId="0" borderId="17" xfId="64" applyFont="1" applyBorder="1">
      <alignment/>
      <protection/>
    </xf>
    <xf numFmtId="0" fontId="8" fillId="0" borderId="17" xfId="64" applyBorder="1">
      <alignment/>
      <protection/>
    </xf>
    <xf numFmtId="0" fontId="4" fillId="4" borderId="12" xfId="0" applyFont="1" applyFill="1" applyBorder="1" applyAlignment="1">
      <alignment horizontal="center" vertical="center" wrapText="1"/>
    </xf>
    <xf numFmtId="0" fontId="8" fillId="4" borderId="10" xfId="65" applyFill="1" applyBorder="1" applyAlignment="1">
      <alignment horizontal="center" vertical="center"/>
      <protection/>
    </xf>
    <xf numFmtId="0" fontId="8" fillId="4" borderId="20" xfId="65" applyFont="1" applyFill="1" applyBorder="1" applyAlignment="1">
      <alignment horizontal="center" vertical="center"/>
      <protection/>
    </xf>
    <xf numFmtId="0" fontId="8" fillId="4" borderId="20" xfId="65" applyFill="1" applyBorder="1" applyAlignment="1">
      <alignment horizontal="center" vertical="center"/>
      <protection/>
    </xf>
    <xf numFmtId="0" fontId="8" fillId="4" borderId="11" xfId="65" applyFill="1" applyBorder="1" applyAlignment="1">
      <alignment horizontal="center" vertical="center"/>
      <protection/>
    </xf>
    <xf numFmtId="0" fontId="8" fillId="4" borderId="23" xfId="65" applyFill="1" applyBorder="1" applyAlignment="1">
      <alignment horizontal="center" vertical="center"/>
      <protection/>
    </xf>
    <xf numFmtId="0" fontId="15" fillId="4" borderId="23" xfId="65" applyFont="1" applyFill="1" applyBorder="1" applyAlignment="1">
      <alignment horizontal="center" vertical="center"/>
      <protection/>
    </xf>
    <xf numFmtId="0" fontId="8" fillId="4" borderId="12" xfId="65" applyFill="1" applyBorder="1" applyAlignment="1">
      <alignment horizontal="center" vertical="center"/>
      <protection/>
    </xf>
    <xf numFmtId="0" fontId="15" fillId="4" borderId="20" xfId="65" applyFont="1" applyFill="1" applyBorder="1" applyAlignment="1">
      <alignment horizontal="center" vertical="center"/>
      <protection/>
    </xf>
    <xf numFmtId="0" fontId="8" fillId="4" borderId="20" xfId="65" applyFill="1" applyBorder="1" applyAlignment="1" quotePrefix="1">
      <alignment horizontal="center" vertical="center"/>
      <protection/>
    </xf>
    <xf numFmtId="38" fontId="13" fillId="0" borderId="21" xfId="49" applyFont="1" applyBorder="1" applyAlignment="1">
      <alignment horizontal="right"/>
    </xf>
    <xf numFmtId="38" fontId="13" fillId="0" borderId="23" xfId="49" applyFont="1" applyBorder="1" applyAlignment="1">
      <alignment horizontal="right"/>
    </xf>
    <xf numFmtId="0" fontId="8" fillId="4" borderId="14" xfId="63" applyFill="1" applyBorder="1" applyAlignment="1">
      <alignment horizontal="center" vertical="center"/>
      <protection/>
    </xf>
    <xf numFmtId="0" fontId="8" fillId="4" borderId="12" xfId="63" applyFill="1" applyBorder="1" applyAlignment="1">
      <alignment horizontal="center" vertical="center"/>
      <protection/>
    </xf>
    <xf numFmtId="0" fontId="8" fillId="4" borderId="12" xfId="63" applyFill="1" applyBorder="1" applyAlignment="1" quotePrefix="1">
      <alignment horizontal="center" vertical="center"/>
      <protection/>
    </xf>
    <xf numFmtId="0" fontId="8" fillId="4" borderId="22" xfId="63" applyFill="1" applyBorder="1" applyAlignment="1">
      <alignment horizontal="center" vertical="center"/>
      <protection/>
    </xf>
    <xf numFmtId="0" fontId="8" fillId="4" borderId="18" xfId="63" applyFill="1" applyBorder="1" applyAlignment="1">
      <alignment horizontal="center" vertical="center"/>
      <protection/>
    </xf>
    <xf numFmtId="38" fontId="8" fillId="4" borderId="12" xfId="49" applyFont="1" applyFill="1" applyBorder="1" applyAlignment="1">
      <alignment horizontal="center" vertical="center"/>
    </xf>
    <xf numFmtId="38" fontId="8" fillId="4" borderId="14" xfId="49" applyFont="1" applyFill="1" applyBorder="1" applyAlignment="1" quotePrefix="1">
      <alignment horizontal="center" vertical="center"/>
    </xf>
    <xf numFmtId="38" fontId="8" fillId="4" borderId="14" xfId="49" applyFont="1" applyFill="1" applyBorder="1" applyAlignment="1">
      <alignment horizontal="center" vertical="center"/>
    </xf>
    <xf numFmtId="38" fontId="8" fillId="4" borderId="12" xfId="49" applyFont="1" applyFill="1" applyBorder="1" applyAlignment="1" quotePrefix="1">
      <alignment horizontal="center" vertical="center"/>
    </xf>
    <xf numFmtId="0" fontId="8" fillId="4" borderId="16" xfId="65" applyFill="1" applyBorder="1" applyAlignment="1" quotePrefix="1">
      <alignment horizontal="center" vertical="center"/>
      <protection/>
    </xf>
    <xf numFmtId="0" fontId="8" fillId="4" borderId="16" xfId="65" applyFill="1" applyBorder="1" applyAlignment="1">
      <alignment horizontal="center" vertical="center"/>
      <protection/>
    </xf>
    <xf numFmtId="0" fontId="8" fillId="4" borderId="20" xfId="65" applyFont="1" applyFill="1" applyBorder="1" applyAlignment="1" quotePrefix="1">
      <alignment horizontal="center" vertical="center"/>
      <protection/>
    </xf>
    <xf numFmtId="0" fontId="8" fillId="0" borderId="17" xfId="65" applyBorder="1" applyAlignment="1">
      <alignment horizontal="right"/>
      <protection/>
    </xf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204" fontId="4" fillId="4" borderId="11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8" fillId="4" borderId="12" xfId="66" applyFill="1" applyBorder="1" applyAlignment="1">
      <alignment horizontal="center" vertical="center"/>
      <protection/>
    </xf>
    <xf numFmtId="0" fontId="8" fillId="4" borderId="12" xfId="64" applyFill="1" applyBorder="1" applyAlignment="1">
      <alignment horizontal="center" vertical="center"/>
      <protection/>
    </xf>
    <xf numFmtId="0" fontId="8" fillId="0" borderId="0" xfId="64" applyAlignment="1">
      <alignment horizontal="right"/>
      <protection/>
    </xf>
    <xf numFmtId="202" fontId="8" fillId="4" borderId="10" xfId="64" applyNumberFormat="1" applyFill="1" applyBorder="1" applyAlignment="1">
      <alignment horizontal="center"/>
      <protection/>
    </xf>
    <xf numFmtId="0" fontId="8" fillId="4" borderId="24" xfId="64" applyFont="1" applyFill="1" applyBorder="1" applyAlignment="1">
      <alignment horizontal="center" vertical="center" textRotation="255"/>
      <protection/>
    </xf>
    <xf numFmtId="202" fontId="8" fillId="4" borderId="11" xfId="64" applyNumberFormat="1" applyFill="1" applyBorder="1" applyAlignment="1">
      <alignment horizontal="center"/>
      <protection/>
    </xf>
    <xf numFmtId="0" fontId="11" fillId="4" borderId="14" xfId="64" applyFont="1" applyFill="1" applyBorder="1" applyAlignment="1" quotePrefix="1">
      <alignment horizontal="center"/>
      <protection/>
    </xf>
    <xf numFmtId="0" fontId="11" fillId="4" borderId="14" xfId="64" applyFont="1" applyFill="1" applyBorder="1" applyAlignment="1">
      <alignment horizontal="centerContinuous"/>
      <protection/>
    </xf>
    <xf numFmtId="0" fontId="11" fillId="4" borderId="12" xfId="64" applyFont="1" applyFill="1" applyBorder="1" applyAlignment="1">
      <alignment horizontal="centerContinuous"/>
      <protection/>
    </xf>
    <xf numFmtId="0" fontId="11" fillId="4" borderId="19" xfId="64" applyFont="1" applyFill="1" applyBorder="1" applyAlignment="1">
      <alignment horizontal="centerContinuous"/>
      <protection/>
    </xf>
    <xf numFmtId="184" fontId="8" fillId="0" borderId="0" xfId="65" applyNumberFormat="1">
      <alignment/>
      <protection/>
    </xf>
    <xf numFmtId="0" fontId="8" fillId="21" borderId="24" xfId="65" applyFill="1" applyBorder="1" applyAlignment="1">
      <alignment horizontal="center"/>
      <protection/>
    </xf>
    <xf numFmtId="0" fontId="8" fillId="21" borderId="24" xfId="65" applyFont="1" applyFill="1" applyBorder="1" applyAlignment="1" quotePrefix="1">
      <alignment horizontal="center"/>
      <protection/>
    </xf>
    <xf numFmtId="0" fontId="8" fillId="21" borderId="11" xfId="65" applyFill="1" applyBorder="1" applyAlignment="1">
      <alignment horizontal="center"/>
      <protection/>
    </xf>
    <xf numFmtId="55" fontId="8" fillId="21" borderId="24" xfId="65" applyNumberFormat="1" applyFont="1" applyFill="1" applyBorder="1" applyAlignment="1" quotePrefix="1">
      <alignment horizontal="center"/>
      <protection/>
    </xf>
    <xf numFmtId="0" fontId="8" fillId="21" borderId="24" xfId="65" applyFont="1" applyFill="1" applyBorder="1" applyAlignment="1">
      <alignment horizontal="center"/>
      <protection/>
    </xf>
    <xf numFmtId="0" fontId="8" fillId="21" borderId="10" xfId="65" applyFill="1" applyBorder="1" applyAlignment="1">
      <alignment horizontal="center" vertical="center"/>
      <protection/>
    </xf>
    <xf numFmtId="0" fontId="8" fillId="21" borderId="15" xfId="65" applyFill="1" applyBorder="1" applyAlignment="1">
      <alignment horizontal="center"/>
      <protection/>
    </xf>
    <xf numFmtId="0" fontId="8" fillId="23" borderId="15" xfId="65" applyFill="1" applyBorder="1">
      <alignment/>
      <protection/>
    </xf>
    <xf numFmtId="0" fontId="8" fillId="23" borderId="23" xfId="65" applyFill="1" applyBorder="1" applyAlignment="1" quotePrefix="1">
      <alignment horizontal="center"/>
      <protection/>
    </xf>
    <xf numFmtId="0" fontId="8" fillId="23" borderId="16" xfId="65" applyFill="1" applyBorder="1" applyAlignment="1" quotePrefix="1">
      <alignment horizontal="center"/>
      <protection/>
    </xf>
    <xf numFmtId="0" fontId="8" fillId="23" borderId="20" xfId="65" applyFill="1" applyBorder="1" applyAlignment="1">
      <alignment horizontal="center"/>
      <protection/>
    </xf>
    <xf numFmtId="0" fontId="8" fillId="23" borderId="18" xfId="65" applyFill="1" applyBorder="1">
      <alignment/>
      <protection/>
    </xf>
    <xf numFmtId="0" fontId="8" fillId="23" borderId="20" xfId="65" applyFill="1" applyBorder="1" applyAlignment="1">
      <alignment horizontal="center" vertical="center"/>
      <protection/>
    </xf>
    <xf numFmtId="0" fontId="8" fillId="23" borderId="16" xfId="65" applyFill="1" applyBorder="1" applyAlignment="1">
      <alignment horizontal="center"/>
      <protection/>
    </xf>
    <xf numFmtId="0" fontId="8" fillId="23" borderId="16" xfId="65" applyFill="1" applyBorder="1">
      <alignment/>
      <protection/>
    </xf>
    <xf numFmtId="0" fontId="8" fillId="21" borderId="24" xfId="63" applyFill="1" applyBorder="1" applyAlignment="1">
      <alignment horizontal="center" vertical="center"/>
      <protection/>
    </xf>
    <xf numFmtId="0" fontId="8" fillId="21" borderId="24" xfId="63" applyFill="1" applyBorder="1" applyAlignment="1">
      <alignment horizontal="left"/>
      <protection/>
    </xf>
    <xf numFmtId="0" fontId="8" fillId="21" borderId="24" xfId="63" applyFill="1" applyBorder="1" applyAlignment="1" quotePrefix="1">
      <alignment horizontal="center"/>
      <protection/>
    </xf>
    <xf numFmtId="0" fontId="8" fillId="21" borderId="15" xfId="63" applyFill="1" applyBorder="1" applyAlignment="1" quotePrefix="1">
      <alignment horizontal="center"/>
      <protection/>
    </xf>
    <xf numFmtId="0" fontId="8" fillId="21" borderId="24" xfId="65" applyFill="1" applyBorder="1">
      <alignment/>
      <protection/>
    </xf>
    <xf numFmtId="0" fontId="4" fillId="21" borderId="15" xfId="0" applyFont="1" applyFill="1" applyBorder="1" applyAlignment="1">
      <alignment horizontal="center" vertical="top" wrapText="1"/>
    </xf>
    <xf numFmtId="0" fontId="4" fillId="21" borderId="24" xfId="0" applyFont="1" applyFill="1" applyBorder="1" applyAlignment="1">
      <alignment horizontal="center" vertical="top" wrapText="1"/>
    </xf>
    <xf numFmtId="0" fontId="5" fillId="21" borderId="10" xfId="0" applyFont="1" applyFill="1" applyBorder="1" applyAlignment="1">
      <alignment horizontal="right" vertical="top" wrapText="1"/>
    </xf>
    <xf numFmtId="0" fontId="5" fillId="23" borderId="16" xfId="0" applyFont="1" applyFill="1" applyBorder="1" applyAlignment="1">
      <alignment horizontal="center" vertical="center" wrapText="1"/>
    </xf>
    <xf numFmtId="0" fontId="5" fillId="23" borderId="25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3" borderId="20" xfId="0" applyFont="1" applyFill="1" applyBorder="1" applyAlignment="1">
      <alignment horizontal="center" vertical="center" wrapText="1"/>
    </xf>
    <xf numFmtId="0" fontId="8" fillId="21" borderId="10" xfId="66" applyFill="1" applyBorder="1" applyAlignment="1">
      <alignment horizontal="center" vertical="center"/>
      <protection/>
    </xf>
    <xf numFmtId="0" fontId="8" fillId="21" borderId="15" xfId="66" applyFont="1" applyFill="1" applyBorder="1" applyAlignment="1">
      <alignment horizontal="center"/>
      <protection/>
    </xf>
    <xf numFmtId="0" fontId="8" fillId="21" borderId="15" xfId="66" applyFill="1" applyBorder="1" applyAlignment="1" quotePrefix="1">
      <alignment horizontal="center"/>
      <protection/>
    </xf>
    <xf numFmtId="0" fontId="8" fillId="21" borderId="24" xfId="66" applyFill="1" applyBorder="1" applyAlignment="1" quotePrefix="1">
      <alignment horizontal="center"/>
      <protection/>
    </xf>
    <xf numFmtId="0" fontId="8" fillId="21" borderId="11" xfId="66" applyFill="1" applyBorder="1" applyAlignment="1" quotePrefix="1">
      <alignment horizontal="center"/>
      <protection/>
    </xf>
    <xf numFmtId="0" fontId="11" fillId="23" borderId="15" xfId="64" applyFont="1" applyFill="1" applyBorder="1" applyAlignment="1" quotePrefix="1">
      <alignment horizontal="center"/>
      <protection/>
    </xf>
    <xf numFmtId="0" fontId="11" fillId="23" borderId="15" xfId="64" applyFont="1" applyFill="1" applyBorder="1" applyAlignment="1">
      <alignment horizontal="center"/>
      <protection/>
    </xf>
    <xf numFmtId="0" fontId="11" fillId="23" borderId="24" xfId="64" applyFont="1" applyFill="1" applyBorder="1" applyAlignment="1">
      <alignment horizontal="center"/>
      <protection/>
    </xf>
    <xf numFmtId="0" fontId="11" fillId="23" borderId="11" xfId="64" applyFont="1" applyFill="1" applyBorder="1" applyAlignment="1">
      <alignment horizontal="center"/>
      <protection/>
    </xf>
    <xf numFmtId="0" fontId="8" fillId="23" borderId="24" xfId="64" applyFont="1" applyFill="1" applyBorder="1" applyAlignment="1">
      <alignment horizontal="center"/>
      <protection/>
    </xf>
    <xf numFmtId="0" fontId="8" fillId="23" borderId="11" xfId="64" applyFont="1" applyFill="1" applyBorder="1" applyAlignment="1">
      <alignment horizontal="center"/>
      <protection/>
    </xf>
    <xf numFmtId="0" fontId="8" fillId="0" borderId="0" xfId="64" applyFont="1">
      <alignment/>
      <protection/>
    </xf>
    <xf numFmtId="0" fontId="8" fillId="23" borderId="16" xfId="65" applyFill="1" applyBorder="1" applyAlignment="1" quotePrefix="1">
      <alignment horizontal="center" vertical="center"/>
      <protection/>
    </xf>
    <xf numFmtId="0" fontId="8" fillId="23" borderId="16" xfId="65" applyFill="1" applyBorder="1" applyAlignment="1">
      <alignment horizontal="center" vertical="center"/>
      <protection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4" borderId="12" xfId="0" applyFont="1" applyFill="1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right" vertical="top" wrapText="1"/>
    </xf>
    <xf numFmtId="0" fontId="5" fillId="4" borderId="14" xfId="0" applyFont="1" applyFill="1" applyBorder="1" applyAlignment="1">
      <alignment horizontal="center" vertical="center" shrinkToFit="1"/>
    </xf>
    <xf numFmtId="38" fontId="5" fillId="0" borderId="0" xfId="49" applyFont="1" applyBorder="1" applyAlignment="1">
      <alignment horizontal="right" vertical="top" wrapText="1"/>
    </xf>
    <xf numFmtId="38" fontId="5" fillId="0" borderId="17" xfId="49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64" applyFill="1" applyBorder="1" applyAlignment="1">
      <alignment horizontal="center"/>
      <protection/>
    </xf>
    <xf numFmtId="0" fontId="8" fillId="0" borderId="10" xfId="64" applyFill="1" applyBorder="1">
      <alignment/>
      <protection/>
    </xf>
    <xf numFmtId="0" fontId="8" fillId="0" borderId="24" xfId="64" applyFill="1" applyBorder="1">
      <alignment/>
      <protection/>
    </xf>
    <xf numFmtId="0" fontId="8" fillId="0" borderId="11" xfId="64" applyFill="1" applyBorder="1">
      <alignment/>
      <protection/>
    </xf>
    <xf numFmtId="0" fontId="8" fillId="0" borderId="0" xfId="64" applyFont="1" applyAlignment="1">
      <alignment horizontal="right"/>
      <protection/>
    </xf>
    <xf numFmtId="0" fontId="8" fillId="0" borderId="20" xfId="63" applyFont="1" applyBorder="1" applyAlignment="1">
      <alignment horizontal="right"/>
      <protection/>
    </xf>
    <xf numFmtId="0" fontId="8" fillId="0" borderId="0" xfId="66" applyFont="1">
      <alignment/>
      <protection/>
    </xf>
    <xf numFmtId="183" fontId="4" fillId="0" borderId="16" xfId="0" applyNumberFormat="1" applyFont="1" applyBorder="1" applyAlignment="1">
      <alignment horizontal="center" vertical="top" wrapText="1"/>
    </xf>
    <xf numFmtId="0" fontId="4" fillId="23" borderId="15" xfId="0" applyFont="1" applyFill="1" applyBorder="1" applyAlignment="1">
      <alignment horizontal="justify" vertical="top" wrapText="1"/>
    </xf>
    <xf numFmtId="0" fontId="4" fillId="23" borderId="22" xfId="0" applyFont="1" applyFill="1" applyBorder="1" applyAlignment="1">
      <alignment horizontal="justify" vertical="top" wrapText="1"/>
    </xf>
    <xf numFmtId="0" fontId="19" fillId="23" borderId="15" xfId="0" applyFont="1" applyFill="1" applyBorder="1" applyAlignment="1">
      <alignment vertical="center"/>
    </xf>
    <xf numFmtId="203" fontId="23" fillId="0" borderId="15" xfId="0" applyNumberFormat="1" applyFont="1" applyBorder="1" applyAlignment="1">
      <alignment horizontal="right" wrapText="1"/>
    </xf>
    <xf numFmtId="3" fontId="17" fillId="0" borderId="15" xfId="0" applyNumberFormat="1" applyFont="1" applyFill="1" applyBorder="1" applyAlignment="1">
      <alignment horizontal="right" vertical="center"/>
    </xf>
    <xf numFmtId="0" fontId="8" fillId="0" borderId="16" xfId="65" applyNumberFormat="1" applyBorder="1">
      <alignment/>
      <protection/>
    </xf>
    <xf numFmtId="0" fontId="8" fillId="0" borderId="16" xfId="65" applyNumberFormat="1" applyBorder="1" applyAlignment="1">
      <alignment/>
      <protection/>
    </xf>
    <xf numFmtId="0" fontId="8" fillId="0" borderId="16" xfId="65" applyNumberFormat="1" applyFont="1" applyBorder="1" applyAlignment="1" quotePrefix="1">
      <alignment horizontal="right"/>
      <protection/>
    </xf>
    <xf numFmtId="195" fontId="8" fillId="0" borderId="0" xfId="65" applyNumberFormat="1" applyFont="1" applyBorder="1">
      <alignment/>
      <protection/>
    </xf>
    <xf numFmtId="201" fontId="8" fillId="0" borderId="0" xfId="49" applyNumberFormat="1" applyFont="1" applyBorder="1" applyAlignment="1">
      <alignment/>
    </xf>
    <xf numFmtId="195" fontId="8" fillId="0" borderId="17" xfId="65" applyNumberFormat="1" applyFont="1" applyBorder="1">
      <alignment/>
      <protection/>
    </xf>
    <xf numFmtId="201" fontId="8" fillId="0" borderId="17" xfId="49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66" applyFont="1">
      <alignment/>
      <protection/>
    </xf>
    <xf numFmtId="38" fontId="8" fillId="0" borderId="16" xfId="49" applyFont="1" applyFill="1" applyBorder="1" applyAlignment="1">
      <alignment/>
    </xf>
    <xf numFmtId="38" fontId="8" fillId="0" borderId="20" xfId="49" applyFont="1" applyFill="1" applyBorder="1" applyAlignment="1">
      <alignment/>
    </xf>
    <xf numFmtId="0" fontId="8" fillId="0" borderId="16" xfId="64" applyFont="1" applyBorder="1">
      <alignment/>
      <protection/>
    </xf>
    <xf numFmtId="0" fontId="8" fillId="0" borderId="20" xfId="64" applyFont="1" applyBorder="1">
      <alignment/>
      <protection/>
    </xf>
    <xf numFmtId="0" fontId="24" fillId="0" borderId="0" xfId="64" applyFont="1">
      <alignment/>
      <protection/>
    </xf>
    <xf numFmtId="0" fontId="24" fillId="0" borderId="0" xfId="65" applyFont="1" applyAlignment="1">
      <alignment horizontal="left"/>
      <protection/>
    </xf>
    <xf numFmtId="0" fontId="24" fillId="0" borderId="0" xfId="65" applyFont="1" applyBorder="1" applyAlignment="1" quotePrefix="1">
      <alignment horizontal="left"/>
      <protection/>
    </xf>
    <xf numFmtId="0" fontId="24" fillId="0" borderId="0" xfId="65" applyFont="1" applyBorder="1">
      <alignment/>
      <protection/>
    </xf>
    <xf numFmtId="0" fontId="24" fillId="0" borderId="0" xfId="63" applyFont="1" applyBorder="1" applyAlignment="1" quotePrefix="1">
      <alignment horizontal="left"/>
      <protection/>
    </xf>
    <xf numFmtId="0" fontId="24" fillId="0" borderId="0" xfId="63" applyFont="1" applyBorder="1">
      <alignment/>
      <protection/>
    </xf>
    <xf numFmtId="0" fontId="19" fillId="0" borderId="0" xfId="0" applyFont="1" applyAlignment="1">
      <alignment vertical="center"/>
    </xf>
    <xf numFmtId="38" fontId="19" fillId="0" borderId="0" xfId="49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21" borderId="2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21" borderId="1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 wrapText="1"/>
    </xf>
    <xf numFmtId="38" fontId="8" fillId="0" borderId="0" xfId="65" applyNumberFormat="1" applyBorder="1">
      <alignment/>
      <protection/>
    </xf>
    <xf numFmtId="38" fontId="8" fillId="0" borderId="16" xfId="65" applyNumberFormat="1" applyBorder="1">
      <alignment/>
      <protection/>
    </xf>
    <xf numFmtId="0" fontId="2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65" applyFont="1" applyAlignment="1" quotePrefix="1">
      <alignment horizontal="left"/>
      <protection/>
    </xf>
    <xf numFmtId="0" fontId="27" fillId="0" borderId="0" xfId="64" applyFont="1">
      <alignment/>
      <protection/>
    </xf>
    <xf numFmtId="38" fontId="19" fillId="0" borderId="0" xfId="49" applyFont="1" applyBorder="1" applyAlignment="1">
      <alignment vertical="center"/>
    </xf>
    <xf numFmtId="0" fontId="8" fillId="21" borderId="11" xfId="63" applyFill="1" applyBorder="1" applyAlignment="1" quotePrefix="1">
      <alignment horizontal="center"/>
      <protection/>
    </xf>
    <xf numFmtId="203" fontId="4" fillId="0" borderId="15" xfId="0" applyNumberFormat="1" applyFont="1" applyBorder="1" applyAlignment="1">
      <alignment vertical="center"/>
    </xf>
    <xf numFmtId="0" fontId="8" fillId="0" borderId="20" xfId="65" applyNumberFormat="1" applyFont="1" applyBorder="1" applyAlignment="1" quotePrefix="1">
      <alignment horizontal="right"/>
      <protection/>
    </xf>
    <xf numFmtId="0" fontId="8" fillId="4" borderId="16" xfId="65" applyFont="1" applyFill="1" applyBorder="1" applyAlignment="1">
      <alignment horizontal="center" vertical="center"/>
      <protection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203" fontId="5" fillId="0" borderId="0" xfId="0" applyNumberFormat="1" applyFont="1" applyBorder="1" applyAlignment="1">
      <alignment horizontal="right" vertical="top" wrapText="1"/>
    </xf>
    <xf numFmtId="0" fontId="28" fillId="0" borderId="16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4" borderId="10" xfId="65" applyFont="1" applyFill="1" applyBorder="1" applyAlignment="1" quotePrefix="1">
      <alignment horizontal="center" vertical="center"/>
      <protection/>
    </xf>
    <xf numFmtId="0" fontId="19" fillId="4" borderId="10" xfId="65" applyFont="1" applyFill="1" applyBorder="1" applyAlignment="1">
      <alignment horizontal="center" vertical="center"/>
      <protection/>
    </xf>
    <xf numFmtId="0" fontId="24" fillId="0" borderId="0" xfId="65" applyFont="1">
      <alignment/>
      <protection/>
    </xf>
    <xf numFmtId="0" fontId="19" fillId="0" borderId="0" xfId="65" applyFont="1">
      <alignment/>
      <protection/>
    </xf>
    <xf numFmtId="0" fontId="19" fillId="0" borderId="17" xfId="65" applyFont="1" applyBorder="1" applyAlignment="1" quotePrefix="1">
      <alignment horizontal="left"/>
      <protection/>
    </xf>
    <xf numFmtId="0" fontId="19" fillId="0" borderId="17" xfId="65" applyFont="1" applyBorder="1">
      <alignment/>
      <protection/>
    </xf>
    <xf numFmtId="0" fontId="19" fillId="0" borderId="17" xfId="65" applyFont="1" applyBorder="1" applyAlignment="1">
      <alignment horizontal="right"/>
      <protection/>
    </xf>
    <xf numFmtId="0" fontId="20" fillId="4" borderId="16" xfId="65" applyFont="1" applyFill="1" applyBorder="1" applyAlignment="1">
      <alignment horizontal="center" vertical="center"/>
      <protection/>
    </xf>
    <xf numFmtId="0" fontId="19" fillId="4" borderId="20" xfId="65" applyFont="1" applyFill="1" applyBorder="1" applyAlignment="1">
      <alignment horizontal="center" vertical="center"/>
      <protection/>
    </xf>
    <xf numFmtId="0" fontId="19" fillId="4" borderId="11" xfId="65" applyFont="1" applyFill="1" applyBorder="1" applyAlignment="1">
      <alignment horizontal="center" vertical="center"/>
      <protection/>
    </xf>
    <xf numFmtId="0" fontId="19" fillId="23" borderId="24" xfId="65" applyFont="1" applyFill="1" applyBorder="1" applyAlignment="1">
      <alignment horizontal="distributed"/>
      <protection/>
    </xf>
    <xf numFmtId="203" fontId="19" fillId="0" borderId="22" xfId="0" applyNumberFormat="1" applyFont="1" applyBorder="1" applyAlignment="1">
      <alignment horizontal="right" wrapText="1"/>
    </xf>
    <xf numFmtId="38" fontId="19" fillId="0" borderId="0" xfId="49" applyFont="1" applyBorder="1" applyAlignment="1">
      <alignment/>
    </xf>
    <xf numFmtId="201" fontId="19" fillId="0" borderId="16" xfId="49" applyNumberFormat="1" applyFont="1" applyBorder="1" applyAlignment="1">
      <alignment/>
    </xf>
    <xf numFmtId="38" fontId="19" fillId="0" borderId="16" xfId="49" applyFont="1" applyBorder="1" applyAlignment="1">
      <alignment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195" fontId="29" fillId="0" borderId="16" xfId="49" applyNumberFormat="1" applyFont="1" applyBorder="1" applyAlignment="1">
      <alignment/>
    </xf>
    <xf numFmtId="195" fontId="19" fillId="0" borderId="16" xfId="49" applyNumberFormat="1" applyFont="1" applyBorder="1" applyAlignment="1">
      <alignment/>
    </xf>
    <xf numFmtId="0" fontId="24" fillId="23" borderId="24" xfId="65" applyFont="1" applyFill="1" applyBorder="1" applyAlignment="1">
      <alignment horizontal="distributed"/>
      <protection/>
    </xf>
    <xf numFmtId="3" fontId="24" fillId="0" borderId="15" xfId="0" applyNumberFormat="1" applyFont="1" applyFill="1" applyBorder="1" applyAlignment="1">
      <alignment horizontal="right" vertical="center"/>
    </xf>
    <xf numFmtId="38" fontId="24" fillId="0" borderId="0" xfId="49" applyFont="1" applyBorder="1" applyAlignment="1">
      <alignment/>
    </xf>
    <xf numFmtId="195" fontId="24" fillId="0" borderId="16" xfId="49" applyNumberFormat="1" applyFont="1" applyBorder="1" applyAlignment="1">
      <alignment/>
    </xf>
    <xf numFmtId="0" fontId="19" fillId="23" borderId="11" xfId="65" applyFont="1" applyFill="1" applyBorder="1" applyAlignment="1">
      <alignment horizontal="distributed"/>
      <protection/>
    </xf>
    <xf numFmtId="3" fontId="19" fillId="0" borderId="18" xfId="0" applyNumberFormat="1" applyFont="1" applyFill="1" applyBorder="1" applyAlignment="1">
      <alignment horizontal="right" vertical="center"/>
    </xf>
    <xf numFmtId="38" fontId="19" fillId="0" borderId="17" xfId="49" applyFont="1" applyBorder="1" applyAlignment="1">
      <alignment/>
    </xf>
    <xf numFmtId="195" fontId="19" fillId="0" borderId="20" xfId="49" applyNumberFormat="1" applyFont="1" applyBorder="1" applyAlignment="1">
      <alignment/>
    </xf>
    <xf numFmtId="38" fontId="19" fillId="0" borderId="0" xfId="65" applyNumberFormat="1" applyFont="1">
      <alignment/>
      <protection/>
    </xf>
    <xf numFmtId="0" fontId="19" fillId="0" borderId="0" xfId="65" applyFont="1" applyBorder="1">
      <alignment/>
      <protection/>
    </xf>
    <xf numFmtId="0" fontId="25" fillId="0" borderId="0" xfId="65" applyFont="1">
      <alignment/>
      <protection/>
    </xf>
    <xf numFmtId="0" fontId="19" fillId="0" borderId="0" xfId="65" applyFont="1" applyBorder="1" applyAlignment="1">
      <alignment horizontal="right"/>
      <protection/>
    </xf>
    <xf numFmtId="0" fontId="19" fillId="0" borderId="0" xfId="65" applyFont="1" applyAlignment="1" quotePrefix="1">
      <alignment horizontal="right"/>
      <protection/>
    </xf>
    <xf numFmtId="38" fontId="19" fillId="0" borderId="23" xfId="49" applyFont="1" applyBorder="1" applyAlignment="1">
      <alignment/>
    </xf>
    <xf numFmtId="38" fontId="24" fillId="0" borderId="16" xfId="49" applyFont="1" applyBorder="1" applyAlignment="1">
      <alignment/>
    </xf>
    <xf numFmtId="38" fontId="19" fillId="0" borderId="20" xfId="49" applyFont="1" applyBorder="1" applyAlignment="1">
      <alignment/>
    </xf>
    <xf numFmtId="3" fontId="19" fillId="0" borderId="0" xfId="0" applyNumberFormat="1" applyFont="1" applyAlignment="1">
      <alignment vertical="center"/>
    </xf>
    <xf numFmtId="182" fontId="19" fillId="0" borderId="0" xfId="0" applyNumberFormat="1" applyFont="1" applyAlignment="1">
      <alignment vertical="center"/>
    </xf>
    <xf numFmtId="0" fontId="19" fillId="4" borderId="12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66" applyFont="1">
      <alignment/>
      <protection/>
    </xf>
    <xf numFmtId="38" fontId="19" fillId="0" borderId="0" xfId="49" applyFont="1" applyAlignment="1">
      <alignment/>
    </xf>
    <xf numFmtId="0" fontId="19" fillId="4" borderId="12" xfId="66" applyFont="1" applyFill="1" applyBorder="1" applyAlignment="1">
      <alignment horizontal="center" vertical="center"/>
      <protection/>
    </xf>
    <xf numFmtId="0" fontId="19" fillId="21" borderId="15" xfId="66" applyFont="1" applyFill="1" applyBorder="1" applyAlignment="1">
      <alignment horizontal="centerContinuous"/>
      <protection/>
    </xf>
    <xf numFmtId="0" fontId="19" fillId="21" borderId="23" xfId="66" applyFont="1" applyFill="1" applyBorder="1" applyAlignment="1">
      <alignment horizontal="centerContinuous"/>
      <protection/>
    </xf>
    <xf numFmtId="0" fontId="20" fillId="0" borderId="0" xfId="66" applyFont="1" applyBorder="1" applyAlignment="1">
      <alignment horizontal="right"/>
      <protection/>
    </xf>
    <xf numFmtId="0" fontId="20" fillId="0" borderId="16" xfId="66" applyFont="1" applyBorder="1" applyAlignment="1">
      <alignment horizontal="right"/>
      <protection/>
    </xf>
    <xf numFmtId="0" fontId="19" fillId="0" borderId="15" xfId="66" applyFont="1" applyBorder="1">
      <alignment/>
      <protection/>
    </xf>
    <xf numFmtId="0" fontId="19" fillId="0" borderId="0" xfId="66" applyFont="1" applyBorder="1">
      <alignment/>
      <protection/>
    </xf>
    <xf numFmtId="0" fontId="19" fillId="0" borderId="16" xfId="66" applyFont="1" applyBorder="1">
      <alignment/>
      <protection/>
    </xf>
    <xf numFmtId="0" fontId="19" fillId="0" borderId="13" xfId="66" applyFont="1" applyBorder="1">
      <alignment/>
      <protection/>
    </xf>
    <xf numFmtId="0" fontId="19" fillId="21" borderId="18" xfId="66" applyFont="1" applyFill="1" applyBorder="1" applyAlignment="1">
      <alignment horizontal="centerContinuous"/>
      <protection/>
    </xf>
    <xf numFmtId="0" fontId="19" fillId="21" borderId="17" xfId="66" applyFont="1" applyFill="1" applyBorder="1" applyAlignment="1">
      <alignment horizontal="centerContinuous"/>
      <protection/>
    </xf>
    <xf numFmtId="38" fontId="19" fillId="0" borderId="18" xfId="49" applyFont="1" applyBorder="1" applyAlignment="1">
      <alignment/>
    </xf>
    <xf numFmtId="0" fontId="19" fillId="0" borderId="0" xfId="66" applyFont="1" applyAlignment="1">
      <alignment horizontal="centerContinuous"/>
      <protection/>
    </xf>
    <xf numFmtId="0" fontId="5" fillId="23" borderId="15" xfId="0" applyFont="1" applyFill="1" applyBorder="1" applyAlignment="1">
      <alignment horizontal="center" vertical="center" wrapText="1"/>
    </xf>
    <xf numFmtId="0" fontId="19" fillId="23" borderId="15" xfId="0" applyFont="1" applyFill="1" applyBorder="1" applyAlignment="1">
      <alignment horizontal="center" vertical="center"/>
    </xf>
    <xf numFmtId="0" fontId="19" fillId="23" borderId="15" xfId="0" applyFont="1" applyFill="1" applyBorder="1" applyAlignment="1">
      <alignment horizontal="center" vertical="center" wrapText="1"/>
    </xf>
    <xf numFmtId="0" fontId="8" fillId="21" borderId="15" xfId="65" applyFont="1" applyFill="1" applyBorder="1" applyAlignment="1">
      <alignment horizontal="center"/>
      <protection/>
    </xf>
    <xf numFmtId="0" fontId="8" fillId="21" borderId="24" xfId="63" applyFont="1" applyFill="1" applyBorder="1" applyAlignment="1">
      <alignment horizontal="center"/>
      <protection/>
    </xf>
    <xf numFmtId="205" fontId="20" fillId="0" borderId="16" xfId="0" applyNumberFormat="1" applyFont="1" applyBorder="1" applyAlignment="1">
      <alignment horizontal="right" vertical="center" wrapText="1"/>
    </xf>
    <xf numFmtId="208" fontId="19" fillId="0" borderId="15" xfId="0" applyNumberFormat="1" applyFont="1" applyBorder="1" applyAlignment="1">
      <alignment horizontal="right" vertical="top" wrapText="1"/>
    </xf>
    <xf numFmtId="205" fontId="19" fillId="0" borderId="16" xfId="0" applyNumberFormat="1" applyFont="1" applyBorder="1" applyAlignment="1">
      <alignment horizontal="right" vertical="top" wrapText="1"/>
    </xf>
    <xf numFmtId="208" fontId="19" fillId="0" borderId="18" xfId="0" applyNumberFormat="1" applyFont="1" applyBorder="1" applyAlignment="1">
      <alignment horizontal="right" vertical="top" wrapText="1"/>
    </xf>
    <xf numFmtId="205" fontId="19" fillId="0" borderId="20" xfId="0" applyNumberFormat="1" applyFont="1" applyBorder="1" applyAlignment="1">
      <alignment horizontal="right" vertical="top" wrapText="1"/>
    </xf>
    <xf numFmtId="3" fontId="19" fillId="0" borderId="0" xfId="65" applyNumberFormat="1" applyFont="1">
      <alignment/>
      <protection/>
    </xf>
    <xf numFmtId="38" fontId="19" fillId="0" borderId="0" xfId="65" applyNumberFormat="1" applyFont="1" applyBorder="1">
      <alignment/>
      <protection/>
    </xf>
    <xf numFmtId="0" fontId="19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8" fillId="0" borderId="16" xfId="64" applyBorder="1" applyAlignment="1">
      <alignment horizontal="center"/>
      <protection/>
    </xf>
    <xf numFmtId="40" fontId="8" fillId="0" borderId="0" xfId="49" applyNumberFormat="1" applyFont="1" applyAlignment="1">
      <alignment/>
    </xf>
    <xf numFmtId="0" fontId="8" fillId="4" borderId="10" xfId="65" applyFont="1" applyFill="1" applyBorder="1" applyAlignment="1">
      <alignment horizontal="center" vertical="center" wrapText="1"/>
      <protection/>
    </xf>
    <xf numFmtId="0" fontId="13" fillId="0" borderId="22" xfId="65" applyFont="1" applyFill="1" applyBorder="1" applyAlignment="1">
      <alignment horizontal="right" vertical="center"/>
      <protection/>
    </xf>
    <xf numFmtId="0" fontId="13" fillId="0" borderId="21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8" fillId="0" borderId="15" xfId="64" applyBorder="1" applyAlignment="1">
      <alignment horizontal="right"/>
      <protection/>
    </xf>
    <xf numFmtId="0" fontId="8" fillId="0" borderId="0" xfId="64" applyFont="1" applyBorder="1" applyAlignment="1">
      <alignment horizontal="right"/>
      <protection/>
    </xf>
    <xf numFmtId="0" fontId="8" fillId="0" borderId="15" xfId="64" applyNumberFormat="1" applyFont="1" applyBorder="1" applyAlignment="1" quotePrefix="1">
      <alignment horizontal="right"/>
      <protection/>
    </xf>
    <xf numFmtId="0" fontId="8" fillId="0" borderId="15" xfId="64" applyFont="1" applyBorder="1" applyAlignment="1" quotePrefix="1">
      <alignment horizontal="right"/>
      <protection/>
    </xf>
    <xf numFmtId="0" fontId="8" fillId="0" borderId="18" xfId="64" applyFont="1" applyBorder="1" applyAlignment="1" quotePrefix="1">
      <alignment horizontal="right"/>
      <protection/>
    </xf>
    <xf numFmtId="0" fontId="8" fillId="0" borderId="17" xfId="64" applyBorder="1" applyAlignment="1">
      <alignment horizontal="right"/>
      <protection/>
    </xf>
    <xf numFmtId="0" fontId="8" fillId="0" borderId="17" xfId="64" applyFont="1" applyBorder="1" applyAlignment="1">
      <alignment horizontal="right"/>
      <protection/>
    </xf>
    <xf numFmtId="38" fontId="8" fillId="0" borderId="16" xfId="49" applyFont="1" applyBorder="1" applyAlignment="1">
      <alignment horizontal="right"/>
    </xf>
    <xf numFmtId="38" fontId="8" fillId="0" borderId="16" xfId="49" applyFont="1" applyBorder="1" applyAlignment="1" quotePrefix="1">
      <alignment horizontal="right"/>
    </xf>
    <xf numFmtId="38" fontId="8" fillId="0" borderId="20" xfId="49" applyFont="1" applyBorder="1" applyAlignment="1" quotePrefix="1">
      <alignment horizontal="right"/>
    </xf>
    <xf numFmtId="49" fontId="8" fillId="0" borderId="0" xfId="64" applyNumberFormat="1" applyFont="1" applyAlignment="1" quotePrefix="1">
      <alignment horizontal="center"/>
      <protection/>
    </xf>
    <xf numFmtId="0" fontId="30" fillId="23" borderId="15" xfId="0" applyFont="1" applyFill="1" applyBorder="1" applyAlignment="1">
      <alignment horizontal="justify" vertical="top" wrapText="1"/>
    </xf>
    <xf numFmtId="0" fontId="30" fillId="4" borderId="12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208" fontId="30" fillId="0" borderId="15" xfId="0" applyNumberFormat="1" applyFont="1" applyBorder="1" applyAlignment="1">
      <alignment vertical="center"/>
    </xf>
    <xf numFmtId="209" fontId="30" fillId="0" borderId="16" xfId="0" applyNumberFormat="1" applyFont="1" applyBorder="1" applyAlignment="1">
      <alignment vertical="center"/>
    </xf>
    <xf numFmtId="208" fontId="30" fillId="0" borderId="18" xfId="0" applyNumberFormat="1" applyFont="1" applyBorder="1" applyAlignment="1">
      <alignment vertical="center"/>
    </xf>
    <xf numFmtId="209" fontId="30" fillId="0" borderId="20" xfId="0" applyNumberFormat="1" applyFont="1" applyBorder="1" applyAlignment="1">
      <alignment vertical="center"/>
    </xf>
    <xf numFmtId="208" fontId="30" fillId="0" borderId="18" xfId="0" applyNumberFormat="1" applyFont="1" applyBorder="1" applyAlignment="1">
      <alignment horizontal="right" vertical="center"/>
    </xf>
    <xf numFmtId="209" fontId="30" fillId="0" borderId="16" xfId="0" applyNumberFormat="1" applyFont="1" applyBorder="1" applyAlignment="1">
      <alignment vertical="center"/>
    </xf>
    <xf numFmtId="208" fontId="30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0" fillId="23" borderId="24" xfId="0" applyFont="1" applyFill="1" applyBorder="1" applyAlignment="1">
      <alignment horizontal="justify" vertical="top" wrapText="1"/>
    </xf>
    <xf numFmtId="0" fontId="0" fillId="23" borderId="24" xfId="0" applyFill="1" applyBorder="1" applyAlignment="1">
      <alignment vertical="center"/>
    </xf>
    <xf numFmtId="0" fontId="32" fillId="23" borderId="24" xfId="0" applyFont="1" applyFill="1" applyBorder="1" applyAlignment="1">
      <alignment vertical="center"/>
    </xf>
    <xf numFmtId="38" fontId="19" fillId="0" borderId="13" xfId="49" applyFont="1" applyBorder="1" applyAlignment="1">
      <alignment/>
    </xf>
    <xf numFmtId="0" fontId="8" fillId="0" borderId="17" xfId="63" applyFont="1" applyBorder="1" applyAlignment="1">
      <alignment horizontal="right"/>
      <protection/>
    </xf>
    <xf numFmtId="38" fontId="19" fillId="0" borderId="0" xfId="66" applyNumberFormat="1" applyFont="1">
      <alignment/>
      <protection/>
    </xf>
    <xf numFmtId="0" fontId="8" fillId="0" borderId="0" xfId="65" applyAlignment="1">
      <alignment/>
      <protection/>
    </xf>
    <xf numFmtId="0" fontId="8" fillId="0" borderId="0" xfId="65" applyBorder="1" applyAlignment="1">
      <alignment/>
      <protection/>
    </xf>
    <xf numFmtId="0" fontId="8" fillId="0" borderId="0" xfId="66" applyAlignment="1">
      <alignment/>
      <protection/>
    </xf>
    <xf numFmtId="0" fontId="8" fillId="0" borderId="0" xfId="63" applyFont="1" applyBorder="1" applyAlignment="1">
      <alignment horizontal="right"/>
      <protection/>
    </xf>
    <xf numFmtId="38" fontId="19" fillId="0" borderId="19" xfId="49" applyFont="1" applyBorder="1" applyAlignment="1">
      <alignment/>
    </xf>
    <xf numFmtId="0" fontId="19" fillId="0" borderId="19" xfId="66" applyFont="1" applyBorder="1">
      <alignment/>
      <protection/>
    </xf>
    <xf numFmtId="0" fontId="8" fillId="0" borderId="16" xfId="64" applyBorder="1">
      <alignment/>
      <protection/>
    </xf>
    <xf numFmtId="0" fontId="8" fillId="0" borderId="18" xfId="64" applyFont="1" applyBorder="1">
      <alignment/>
      <protection/>
    </xf>
    <xf numFmtId="0" fontId="19" fillId="0" borderId="20" xfId="0" applyFont="1" applyBorder="1" applyAlignment="1">
      <alignment horizontal="right" vertical="center" wrapText="1"/>
    </xf>
    <xf numFmtId="0" fontId="19" fillId="23" borderId="18" xfId="0" applyFont="1" applyFill="1" applyBorder="1" applyAlignment="1">
      <alignment horizontal="center" vertical="center"/>
    </xf>
    <xf numFmtId="0" fontId="5" fillId="23" borderId="27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justify" vertical="center"/>
    </xf>
    <xf numFmtId="0" fontId="19" fillId="21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 vertical="center" wrapText="1"/>
    </xf>
    <xf numFmtId="0" fontId="19" fillId="0" borderId="23" xfId="0" applyFont="1" applyBorder="1" applyAlignment="1">
      <alignment horizontal="right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right" vertical="center" wrapText="1"/>
    </xf>
    <xf numFmtId="0" fontId="17" fillId="0" borderId="24" xfId="0" applyFont="1" applyFill="1" applyBorder="1" applyAlignment="1">
      <alignment horizontal="center" vertical="center" wrapText="1"/>
    </xf>
    <xf numFmtId="182" fontId="39" fillId="0" borderId="0" xfId="49" applyNumberFormat="1" applyFont="1" applyFill="1" applyBorder="1" applyAlignment="1">
      <alignment/>
    </xf>
    <xf numFmtId="38" fontId="39" fillId="0" borderId="15" xfId="49" applyNumberFormat="1" applyFont="1" applyFill="1" applyBorder="1" applyAlignment="1">
      <alignment/>
    </xf>
    <xf numFmtId="182" fontId="39" fillId="0" borderId="16" xfId="49" applyNumberFormat="1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38" fontId="39" fillId="0" borderId="0" xfId="49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205" fontId="20" fillId="0" borderId="0" xfId="0" applyNumberFormat="1" applyFont="1" applyBorder="1" applyAlignment="1">
      <alignment horizontal="right" vertical="center" wrapText="1"/>
    </xf>
    <xf numFmtId="205" fontId="19" fillId="0" borderId="0" xfId="0" applyNumberFormat="1" applyFont="1" applyBorder="1" applyAlignment="1">
      <alignment horizontal="right" vertical="top" wrapText="1"/>
    </xf>
    <xf numFmtId="205" fontId="1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183" fontId="7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/>
    </xf>
    <xf numFmtId="182" fontId="40" fillId="0" borderId="0" xfId="49" applyNumberFormat="1" applyFont="1" applyFill="1" applyBorder="1" applyAlignment="1">
      <alignment/>
    </xf>
    <xf numFmtId="182" fontId="40" fillId="0" borderId="16" xfId="49" applyNumberFormat="1" applyFont="1" applyFill="1" applyBorder="1" applyAlignment="1">
      <alignment/>
    </xf>
    <xf numFmtId="209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09" fontId="30" fillId="0" borderId="0" xfId="0" applyNumberFormat="1" applyFont="1" applyBorder="1" applyAlignment="1">
      <alignment vertical="center"/>
    </xf>
    <xf numFmtId="0" fontId="8" fillId="21" borderId="11" xfId="65" applyFont="1" applyFill="1" applyBorder="1" applyAlignment="1">
      <alignment horizontal="center"/>
      <protection/>
    </xf>
    <xf numFmtId="38" fontId="8" fillId="0" borderId="18" xfId="51" applyFont="1" applyBorder="1" applyAlignment="1">
      <alignment/>
    </xf>
    <xf numFmtId="38" fontId="8" fillId="0" borderId="17" xfId="51" applyFont="1" applyBorder="1" applyAlignment="1">
      <alignment/>
    </xf>
    <xf numFmtId="0" fontId="8" fillId="0" borderId="17" xfId="65" applyFont="1" applyBorder="1">
      <alignment/>
      <protection/>
    </xf>
    <xf numFmtId="38" fontId="8" fillId="0" borderId="20" xfId="51" applyFont="1" applyBorder="1" applyAlignment="1">
      <alignment/>
    </xf>
    <xf numFmtId="0" fontId="4" fillId="21" borderId="11" xfId="62" applyFont="1" applyFill="1" applyBorder="1" applyAlignment="1">
      <alignment horizontal="center" vertical="top" wrapText="1"/>
      <protection/>
    </xf>
    <xf numFmtId="3" fontId="4" fillId="0" borderId="18" xfId="62" applyNumberFormat="1" applyFont="1" applyBorder="1" applyAlignment="1">
      <alignment horizontal="right" vertical="top" wrapText="1"/>
      <protection/>
    </xf>
    <xf numFmtId="3" fontId="4" fillId="0" borderId="17" xfId="62" applyNumberFormat="1" applyFont="1" applyBorder="1" applyAlignment="1">
      <alignment horizontal="right" vertical="top" wrapText="1"/>
      <protection/>
    </xf>
    <xf numFmtId="0" fontId="4" fillId="0" borderId="17" xfId="62" applyFont="1" applyBorder="1" applyAlignment="1">
      <alignment horizontal="right" vertical="top" wrapText="1"/>
      <protection/>
    </xf>
    <xf numFmtId="38" fontId="4" fillId="0" borderId="17" xfId="51" applyFont="1" applyBorder="1" applyAlignment="1">
      <alignment horizontal="right" vertical="top" wrapText="1"/>
    </xf>
    <xf numFmtId="0" fontId="4" fillId="0" borderId="17" xfId="62" applyFont="1" applyBorder="1" applyAlignment="1">
      <alignment horizontal="right" vertical="top" wrapText="1" indent="1"/>
      <protection/>
    </xf>
    <xf numFmtId="3" fontId="4" fillId="0" borderId="20" xfId="62" applyNumberFormat="1" applyFont="1" applyBorder="1" applyAlignment="1">
      <alignment horizontal="right" vertical="top" wrapText="1"/>
      <protection/>
    </xf>
    <xf numFmtId="38" fontId="4" fillId="0" borderId="18" xfId="51" applyFont="1" applyBorder="1" applyAlignment="1">
      <alignment horizontal="right" vertical="top" wrapText="1"/>
    </xf>
    <xf numFmtId="183" fontId="4" fillId="0" borderId="20" xfId="62" applyNumberFormat="1" applyFont="1" applyBorder="1" applyAlignment="1">
      <alignment horizontal="center" vertical="top" wrapText="1"/>
      <protection/>
    </xf>
    <xf numFmtId="203" fontId="4" fillId="0" borderId="18" xfId="62" applyNumberFormat="1" applyFont="1" applyBorder="1">
      <alignment vertical="center"/>
      <protection/>
    </xf>
    <xf numFmtId="203" fontId="4" fillId="0" borderId="17" xfId="62" applyNumberFormat="1" applyFont="1" applyBorder="1">
      <alignment vertical="center"/>
      <protection/>
    </xf>
    <xf numFmtId="203" fontId="4" fillId="0" borderId="20" xfId="62" applyNumberFormat="1" applyFont="1" applyBorder="1">
      <alignment vertical="center"/>
      <protection/>
    </xf>
    <xf numFmtId="217" fontId="8" fillId="0" borderId="0" xfId="65" applyNumberFormat="1">
      <alignment/>
      <protection/>
    </xf>
    <xf numFmtId="0" fontId="8" fillId="0" borderId="18" xfId="64" applyBorder="1" applyAlignment="1">
      <alignment horizontal="center"/>
      <protection/>
    </xf>
    <xf numFmtId="0" fontId="8" fillId="21" borderId="11" xfId="65" applyFont="1" applyFill="1" applyBorder="1" applyAlignment="1">
      <alignment horizontal="center"/>
      <protection/>
    </xf>
    <xf numFmtId="205" fontId="20" fillId="0" borderId="23" xfId="0" applyNumberFormat="1" applyFont="1" applyBorder="1" applyAlignment="1">
      <alignment horizontal="right" vertical="center" wrapText="1"/>
    </xf>
    <xf numFmtId="0" fontId="8" fillId="0" borderId="0" xfId="63" applyFont="1" applyBorder="1">
      <alignment/>
      <protection/>
    </xf>
    <xf numFmtId="0" fontId="8" fillId="0" borderId="0" xfId="63" applyFont="1" applyBorder="1" applyAlignment="1">
      <alignment/>
      <protection/>
    </xf>
    <xf numFmtId="0" fontId="8" fillId="0" borderId="19" xfId="63" applyFont="1" applyBorder="1" applyAlignment="1">
      <alignment horizontal="center"/>
      <protection/>
    </xf>
    <xf numFmtId="0" fontId="8" fillId="0" borderId="19" xfId="63" applyFont="1" applyBorder="1">
      <alignment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8" fillId="0" borderId="15" xfId="64" applyBorder="1" applyAlignment="1">
      <alignment horizontal="center"/>
      <protection/>
    </xf>
    <xf numFmtId="3" fontId="11" fillId="0" borderId="0" xfId="64" applyNumberFormat="1" applyFont="1" applyBorder="1" applyAlignment="1">
      <alignment horizontal="center"/>
      <protection/>
    </xf>
    <xf numFmtId="3" fontId="11" fillId="0" borderId="17" xfId="64" applyNumberFormat="1" applyFont="1" applyBorder="1" applyAlignment="1" quotePrefix="1">
      <alignment horizontal="centerContinuous"/>
      <protection/>
    </xf>
    <xf numFmtId="205" fontId="19" fillId="0" borderId="23" xfId="0" applyNumberFormat="1" applyFont="1" applyBorder="1" applyAlignment="1">
      <alignment horizontal="right" vertical="center" wrapText="1"/>
    </xf>
    <xf numFmtId="205" fontId="19" fillId="0" borderId="2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4" borderId="19" xfId="0" applyFont="1" applyFill="1" applyBorder="1" applyAlignment="1">
      <alignment horizontal="center" vertical="center"/>
    </xf>
    <xf numFmtId="0" fontId="4" fillId="23" borderId="2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208" fontId="19" fillId="0" borderId="22" xfId="0" applyNumberFormat="1" applyFont="1" applyBorder="1" applyAlignment="1">
      <alignment horizontal="right" vertical="center" wrapText="1"/>
    </xf>
    <xf numFmtId="208" fontId="19" fillId="0" borderId="18" xfId="0" applyNumberFormat="1" applyFont="1" applyBorder="1" applyAlignment="1">
      <alignment horizontal="right" vertical="center" wrapText="1"/>
    </xf>
    <xf numFmtId="208" fontId="3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30" fillId="4" borderId="12" xfId="0" applyFont="1" applyFill="1" applyBorder="1" applyAlignment="1">
      <alignment horizontal="center" vertical="center"/>
    </xf>
    <xf numFmtId="209" fontId="30" fillId="0" borderId="20" xfId="0" applyNumberFormat="1" applyFont="1" applyBorder="1" applyAlignment="1">
      <alignment horizontal="right" vertical="center"/>
    </xf>
    <xf numFmtId="0" fontId="30" fillId="4" borderId="22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31" fillId="23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208" fontId="30" fillId="0" borderId="22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9" fontId="30" fillId="0" borderId="23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208" fontId="19" fillId="0" borderId="21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4" borderId="10" xfId="65" applyFont="1" applyFill="1" applyBorder="1" applyAlignment="1" quotePrefix="1">
      <alignment horizontal="center" vertical="center"/>
      <protection/>
    </xf>
    <xf numFmtId="0" fontId="19" fillId="4" borderId="11" xfId="0" applyFont="1" applyFill="1" applyBorder="1" applyAlignment="1">
      <alignment horizontal="center" vertical="center"/>
    </xf>
    <xf numFmtId="0" fontId="19" fillId="4" borderId="10" xfId="65" applyFont="1" applyFill="1" applyBorder="1" applyAlignment="1">
      <alignment horizontal="center" vertical="center"/>
      <protection/>
    </xf>
    <xf numFmtId="0" fontId="19" fillId="4" borderId="10" xfId="65" applyFont="1" applyFill="1" applyBorder="1" applyAlignment="1">
      <alignment horizontal="center" vertical="center" wrapText="1"/>
      <protection/>
    </xf>
    <xf numFmtId="0" fontId="19" fillId="4" borderId="11" xfId="0" applyFont="1" applyFill="1" applyBorder="1" applyAlignment="1">
      <alignment horizontal="center" vertical="center" wrapText="1"/>
    </xf>
    <xf numFmtId="0" fontId="19" fillId="4" borderId="10" xfId="65" applyFont="1" applyFill="1" applyBorder="1" applyAlignment="1">
      <alignment horizontal="center" vertical="center" shrinkToFit="1"/>
      <protection/>
    </xf>
    <xf numFmtId="0" fontId="19" fillId="4" borderId="11" xfId="0" applyFont="1" applyFill="1" applyBorder="1" applyAlignment="1">
      <alignment horizontal="center" vertical="center" shrinkToFit="1"/>
    </xf>
    <xf numFmtId="0" fontId="8" fillId="0" borderId="21" xfId="65" applyBorder="1" applyAlignment="1">
      <alignment horizontal="right"/>
      <protection/>
    </xf>
    <xf numFmtId="0" fontId="8" fillId="0" borderId="21" xfId="65" applyFont="1" applyBorder="1" applyAlignment="1">
      <alignment horizontal="right"/>
      <protection/>
    </xf>
    <xf numFmtId="0" fontId="0" fillId="0" borderId="21" xfId="0" applyBorder="1" applyAlignment="1">
      <alignment/>
    </xf>
    <xf numFmtId="195" fontId="8" fillId="0" borderId="0" xfId="65" applyNumberFormat="1" applyFont="1" applyBorder="1" applyAlignment="1">
      <alignment/>
      <protection/>
    </xf>
    <xf numFmtId="0" fontId="0" fillId="0" borderId="16" xfId="0" applyBorder="1" applyAlignment="1">
      <alignment/>
    </xf>
    <xf numFmtId="211" fontId="8" fillId="0" borderId="0" xfId="49" applyNumberFormat="1" applyFont="1" applyBorder="1" applyAlignment="1">
      <alignment/>
    </xf>
    <xf numFmtId="0" fontId="8" fillId="4" borderId="10" xfId="65" applyFill="1" applyBorder="1" applyAlignment="1">
      <alignment horizontal="center" vertical="center"/>
      <protection/>
    </xf>
    <xf numFmtId="0" fontId="8" fillId="4" borderId="11" xfId="65" applyFill="1" applyBorder="1" applyAlignment="1">
      <alignment horizontal="center" vertical="center"/>
      <protection/>
    </xf>
    <xf numFmtId="0" fontId="8" fillId="4" borderId="14" xfId="65" applyFont="1" applyFill="1" applyBorder="1" applyAlignment="1">
      <alignment horizontal="center" vertical="center"/>
      <protection/>
    </xf>
    <xf numFmtId="0" fontId="0" fillId="4" borderId="19" xfId="0" applyFill="1" applyBorder="1" applyAlignment="1">
      <alignment horizontal="center" vertical="center"/>
    </xf>
    <xf numFmtId="0" fontId="13" fillId="0" borderId="21" xfId="65" applyFont="1" applyFill="1" applyBorder="1" applyAlignment="1">
      <alignment horizontal="right"/>
      <protection/>
    </xf>
    <xf numFmtId="0" fontId="8" fillId="4" borderId="14" xfId="65" applyFill="1" applyBorder="1" applyAlignment="1">
      <alignment horizontal="center" vertical="center"/>
      <protection/>
    </xf>
    <xf numFmtId="0" fontId="8" fillId="4" borderId="13" xfId="65" applyFill="1" applyBorder="1" applyAlignment="1">
      <alignment horizontal="center" vertical="center"/>
      <protection/>
    </xf>
    <xf numFmtId="0" fontId="8" fillId="4" borderId="19" xfId="65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211" fontId="8" fillId="0" borderId="17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195" fontId="8" fillId="0" borderId="21" xfId="65" applyNumberFormat="1" applyFont="1" applyBorder="1" applyAlignment="1">
      <alignment/>
      <protection/>
    </xf>
    <xf numFmtId="0" fontId="0" fillId="0" borderId="23" xfId="0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8" fillId="4" borderId="14" xfId="65" applyFill="1" applyBorder="1" applyAlignment="1" quotePrefix="1">
      <alignment horizontal="center" vertical="center" shrinkToFit="1"/>
      <protection/>
    </xf>
    <xf numFmtId="211" fontId="8" fillId="0" borderId="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7" xfId="65" applyFont="1" applyBorder="1" applyAlignment="1">
      <alignment horizontal="right"/>
      <protection/>
    </xf>
    <xf numFmtId="0" fontId="0" fillId="0" borderId="17" xfId="0" applyBorder="1" applyAlignment="1">
      <alignment horizontal="right"/>
    </xf>
    <xf numFmtId="0" fontId="8" fillId="0" borderId="0" xfId="65" applyFont="1" applyAlignment="1">
      <alignment horizontal="right"/>
      <protection/>
    </xf>
    <xf numFmtId="0" fontId="0" fillId="0" borderId="0" xfId="0" applyAlignment="1">
      <alignment horizontal="right"/>
    </xf>
    <xf numFmtId="0" fontId="8" fillId="23" borderId="10" xfId="65" applyFont="1" applyFill="1" applyBorder="1" applyAlignment="1">
      <alignment horizontal="center" vertical="center" textRotation="255"/>
      <protection/>
    </xf>
    <xf numFmtId="0" fontId="0" fillId="23" borderId="24" xfId="0" applyFill="1" applyBorder="1" applyAlignment="1">
      <alignment horizontal="center" vertical="center" textRotation="255"/>
    </xf>
    <xf numFmtId="0" fontId="0" fillId="23" borderId="11" xfId="0" applyFill="1" applyBorder="1" applyAlignment="1">
      <alignment horizontal="center" vertical="center" textRotation="255"/>
    </xf>
    <xf numFmtId="0" fontId="8" fillId="23" borderId="18" xfId="65" applyFont="1" applyFill="1" applyBorder="1" applyAlignment="1" quotePrefix="1">
      <alignment horizontal="center" vertical="center"/>
      <protection/>
    </xf>
    <xf numFmtId="0" fontId="0" fillId="23" borderId="20" xfId="0" applyFill="1" applyBorder="1" applyAlignment="1">
      <alignment vertical="center"/>
    </xf>
    <xf numFmtId="0" fontId="8" fillId="4" borderId="14" xfId="65" applyFont="1" applyFill="1" applyBorder="1" applyAlignment="1" quotePrefix="1">
      <alignment horizontal="center" vertical="center"/>
      <protection/>
    </xf>
    <xf numFmtId="0" fontId="8" fillId="4" borderId="10" xfId="63" applyFill="1" applyBorder="1" applyAlignment="1">
      <alignment horizontal="center" vertical="center"/>
      <protection/>
    </xf>
    <xf numFmtId="0" fontId="8" fillId="4" borderId="11" xfId="63" applyFill="1" applyBorder="1" applyAlignment="1">
      <alignment horizontal="center" vertical="center"/>
      <protection/>
    </xf>
    <xf numFmtId="0" fontId="8" fillId="4" borderId="10" xfId="63" applyFont="1" applyFill="1" applyBorder="1" applyAlignment="1">
      <alignment horizontal="center" vertical="center"/>
      <protection/>
    </xf>
    <xf numFmtId="0" fontId="8" fillId="4" borderId="10" xfId="63" applyFont="1" applyFill="1" applyBorder="1" applyAlignment="1">
      <alignment horizontal="center" vertical="center" shrinkToFit="1"/>
      <protection/>
    </xf>
    <xf numFmtId="0" fontId="0" fillId="4" borderId="11" xfId="0" applyFill="1" applyBorder="1" applyAlignment="1">
      <alignment horizontal="center" vertical="center" shrinkToFit="1"/>
    </xf>
    <xf numFmtId="0" fontId="8" fillId="4" borderId="14" xfId="63" applyFont="1" applyFill="1" applyBorder="1" applyAlignment="1">
      <alignment horizontal="center" vertical="center"/>
      <protection/>
    </xf>
    <xf numFmtId="0" fontId="8" fillId="4" borderId="19" xfId="63" applyFill="1" applyBorder="1" applyAlignment="1">
      <alignment horizontal="center" vertical="center"/>
      <protection/>
    </xf>
    <xf numFmtId="0" fontId="8" fillId="4" borderId="10" xfId="63" applyFill="1" applyBorder="1" applyAlignment="1">
      <alignment horizontal="center" vertical="center" shrinkToFit="1"/>
      <protection/>
    </xf>
    <xf numFmtId="0" fontId="8" fillId="4" borderId="11" xfId="63" applyFill="1" applyBorder="1" applyAlignment="1">
      <alignment horizontal="center" vertical="center" shrinkToFit="1"/>
      <protection/>
    </xf>
    <xf numFmtId="0" fontId="8" fillId="0" borderId="0" xfId="6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8" fillId="4" borderId="10" xfId="63" applyFont="1" applyFill="1" applyBorder="1" applyAlignment="1" quotePrefix="1">
      <alignment horizontal="center" vertical="center"/>
      <protection/>
    </xf>
    <xf numFmtId="0" fontId="8" fillId="4" borderId="11" xfId="63" applyFill="1" applyBorder="1" applyAlignment="1" quotePrefix="1">
      <alignment horizontal="center" vertical="center"/>
      <protection/>
    </xf>
    <xf numFmtId="0" fontId="8" fillId="4" borderId="10" xfId="63" applyFont="1" applyFill="1" applyBorder="1" applyAlignment="1">
      <alignment horizontal="center" vertical="center" wrapText="1"/>
      <protection/>
    </xf>
    <xf numFmtId="0" fontId="0" fillId="4" borderId="11" xfId="0" applyFill="1" applyBorder="1" applyAlignment="1">
      <alignment horizontal="center" vertical="center" wrapText="1"/>
    </xf>
    <xf numFmtId="0" fontId="8" fillId="4" borderId="10" xfId="65" applyFill="1" applyBorder="1" applyAlignment="1" quotePrefix="1">
      <alignment horizontal="center" vertical="center"/>
      <protection/>
    </xf>
    <xf numFmtId="0" fontId="0" fillId="4" borderId="2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8" fillId="4" borderId="11" xfId="65" applyFill="1" applyBorder="1" applyAlignment="1" quotePrefix="1">
      <alignment horizontal="center" vertical="center"/>
      <protection/>
    </xf>
    <xf numFmtId="0" fontId="8" fillId="0" borderId="0" xfId="65" applyBorder="1" applyAlignment="1" quotePrefix="1">
      <alignment horizontal="right"/>
      <protection/>
    </xf>
    <xf numFmtId="0" fontId="8" fillId="0" borderId="0" xfId="65" applyBorder="1" applyAlignment="1">
      <alignment horizontal="right"/>
      <protection/>
    </xf>
    <xf numFmtId="0" fontId="8" fillId="4" borderId="24" xfId="65" applyFill="1" applyBorder="1" applyAlignment="1">
      <alignment horizontal="center" vertical="center"/>
      <protection/>
    </xf>
    <xf numFmtId="0" fontId="19" fillId="4" borderId="1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4" fillId="4" borderId="2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8" fontId="19" fillId="0" borderId="0" xfId="49" applyFont="1" applyBorder="1" applyAlignment="1">
      <alignment vertical="center"/>
    </xf>
    <xf numFmtId="38" fontId="19" fillId="0" borderId="0" xfId="49" applyFont="1" applyAlignment="1">
      <alignment vertical="center"/>
    </xf>
    <xf numFmtId="0" fontId="19" fillId="0" borderId="17" xfId="0" applyFont="1" applyBorder="1" applyAlignment="1">
      <alignment horizontal="right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center"/>
    </xf>
    <xf numFmtId="0" fontId="4" fillId="0" borderId="17" xfId="0" applyFont="1" applyBorder="1" applyAlignment="1">
      <alignment horizontal="right" vertical="center"/>
    </xf>
    <xf numFmtId="0" fontId="5" fillId="23" borderId="15" xfId="0" applyFont="1" applyFill="1" applyBorder="1" applyAlignment="1">
      <alignment horizontal="center" vertical="center" wrapText="1"/>
    </xf>
    <xf numFmtId="0" fontId="19" fillId="23" borderId="15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0" xfId="0" applyFont="1" applyAlignment="1">
      <alignment vertical="center"/>
    </xf>
    <xf numFmtId="38" fontId="8" fillId="0" borderId="0" xfId="49" applyFont="1" applyAlignment="1">
      <alignment horizontal="center"/>
    </xf>
    <xf numFmtId="0" fontId="8" fillId="4" borderId="10" xfId="66" applyFill="1" applyBorder="1" applyAlignment="1">
      <alignment horizontal="center" vertical="center"/>
      <protection/>
    </xf>
    <xf numFmtId="0" fontId="8" fillId="4" borderId="11" xfId="66" applyFill="1" applyBorder="1" applyAlignment="1">
      <alignment horizontal="center" vertical="center"/>
      <protection/>
    </xf>
    <xf numFmtId="0" fontId="8" fillId="4" borderId="14" xfId="66" applyFill="1" applyBorder="1" applyAlignment="1" quotePrefix="1">
      <alignment horizontal="center" vertical="center"/>
      <protection/>
    </xf>
    <xf numFmtId="0" fontId="8" fillId="4" borderId="14" xfId="66" applyFill="1" applyBorder="1" applyAlignment="1">
      <alignment horizontal="center" vertical="center"/>
      <protection/>
    </xf>
    <xf numFmtId="0" fontId="19" fillId="21" borderId="15" xfId="66" applyFont="1" applyFill="1" applyBorder="1" applyAlignment="1">
      <alignment horizontal="distributed" vertical="center"/>
      <protection/>
    </xf>
    <xf numFmtId="0" fontId="19" fillId="0" borderId="16" xfId="0" applyFont="1" applyBorder="1" applyAlignment="1">
      <alignment horizontal="distributed" vertical="center"/>
    </xf>
    <xf numFmtId="0" fontId="19" fillId="21" borderId="16" xfId="66" applyFont="1" applyFill="1" applyBorder="1" applyAlignment="1">
      <alignment horizontal="distributed" vertical="center"/>
      <protection/>
    </xf>
    <xf numFmtId="0" fontId="19" fillId="0" borderId="17" xfId="66" applyFont="1" applyBorder="1" applyAlignment="1" quotePrefix="1">
      <alignment horizontal="right"/>
      <protection/>
    </xf>
    <xf numFmtId="0" fontId="19" fillId="4" borderId="14" xfId="66" applyFont="1" applyFill="1" applyBorder="1" applyAlignment="1">
      <alignment horizontal="center" vertical="center"/>
      <protection/>
    </xf>
    <xf numFmtId="0" fontId="19" fillId="21" borderId="14" xfId="66" applyFont="1" applyFill="1" applyBorder="1" applyAlignment="1">
      <alignment horizontal="center"/>
      <protection/>
    </xf>
    <xf numFmtId="0" fontId="19" fillId="21" borderId="19" xfId="66" applyFont="1" applyFill="1" applyBorder="1" applyAlignment="1">
      <alignment horizontal="center"/>
      <protection/>
    </xf>
    <xf numFmtId="0" fontId="19" fillId="0" borderId="21" xfId="66" applyFont="1" applyBorder="1" applyAlignment="1" quotePrefix="1">
      <alignment horizontal="right"/>
      <protection/>
    </xf>
    <xf numFmtId="0" fontId="19" fillId="0" borderId="21" xfId="0" applyFont="1" applyBorder="1" applyAlignment="1">
      <alignment horizontal="right"/>
    </xf>
    <xf numFmtId="0" fontId="19" fillId="21" borderId="15" xfId="66" applyFont="1" applyFill="1" applyBorder="1" applyAlignment="1">
      <alignment horizontal="distributed"/>
      <protection/>
    </xf>
    <xf numFmtId="0" fontId="19" fillId="0" borderId="16" xfId="0" applyFont="1" applyBorder="1" applyAlignment="1">
      <alignment horizontal="distributed"/>
    </xf>
    <xf numFmtId="0" fontId="8" fillId="23" borderId="15" xfId="64" applyFont="1" applyFill="1" applyBorder="1" applyAlignment="1">
      <alignment horizontal="center"/>
      <protection/>
    </xf>
    <xf numFmtId="0" fontId="8" fillId="23" borderId="16" xfId="64" applyFont="1" applyFill="1" applyBorder="1" applyAlignment="1">
      <alignment horizontal="center"/>
      <protection/>
    </xf>
    <xf numFmtId="0" fontId="8" fillId="4" borderId="10" xfId="64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64" applyBorder="1" applyAlignment="1">
      <alignment horizontal="right"/>
      <protection/>
    </xf>
    <xf numFmtId="0" fontId="8" fillId="0" borderId="22" xfId="64" applyFill="1" applyBorder="1" applyAlignment="1">
      <alignment/>
      <protection/>
    </xf>
    <xf numFmtId="0" fontId="0" fillId="0" borderId="23" xfId="0" applyFill="1" applyBorder="1" applyAlignment="1">
      <alignment/>
    </xf>
    <xf numFmtId="0" fontId="0" fillId="23" borderId="16" xfId="0" applyFill="1" applyBorder="1" applyAlignment="1">
      <alignment/>
    </xf>
    <xf numFmtId="0" fontId="8" fillId="23" borderId="18" xfId="64" applyFont="1" applyFill="1" applyBorder="1" applyAlignment="1">
      <alignment horizontal="center"/>
      <protection/>
    </xf>
    <xf numFmtId="0" fontId="8" fillId="23" borderId="20" xfId="64" applyFont="1" applyFill="1" applyBorder="1" applyAlignment="1">
      <alignment horizontal="center"/>
      <protection/>
    </xf>
    <xf numFmtId="0" fontId="11" fillId="0" borderId="21" xfId="64" applyFont="1" applyBorder="1" applyAlignment="1" quotePrefix="1">
      <alignment horizontal="right"/>
      <protection/>
    </xf>
    <xf numFmtId="0" fontId="0" fillId="0" borderId="21" xfId="0" applyBorder="1" applyAlignment="1">
      <alignment horizontal="right"/>
    </xf>
    <xf numFmtId="0" fontId="11" fillId="0" borderId="17" xfId="64" applyFont="1" applyBorder="1" applyAlignment="1" quotePrefix="1">
      <alignment horizontal="right"/>
      <protection/>
    </xf>
    <xf numFmtId="0" fontId="19" fillId="0" borderId="22" xfId="0" applyFont="1" applyBorder="1" applyAlignment="1">
      <alignment horizontal="righ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火災発生" xfId="63"/>
    <cellStyle name="標準_交通事故" xfId="64"/>
    <cellStyle name="標準_市民生活" xfId="65"/>
    <cellStyle name="標準_鉄道保育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給水人口及び総給水量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'Ⅸ-5～7'!$E$60</c:f>
              <c:strCache>
                <c:ptCount val="1"/>
                <c:pt idx="0">
                  <c:v>給水人口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'Ⅸ-5～7'!$A$3:$A$11</c:f>
              <c:strCache/>
            </c:strRef>
          </c:cat>
          <c:val>
            <c:numRef>
              <c:f>'Ⅸ-5～7'!$E$61:$E$71</c:f>
              <c:numCache/>
            </c:numRef>
          </c:val>
        </c:ser>
        <c:axId val="36162687"/>
        <c:axId val="57028728"/>
      </c:barChart>
      <c:lineChart>
        <c:grouping val="standard"/>
        <c:varyColors val="0"/>
        <c:ser>
          <c:idx val="0"/>
          <c:order val="1"/>
          <c:tx>
            <c:strRef>
              <c:f>'Ⅸ-5～7'!$F$60</c:f>
              <c:strCache>
                <c:ptCount val="1"/>
                <c:pt idx="0">
                  <c:v>総給水量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'Ⅸ-5～7'!$A$3:$A$11</c:f>
              <c:strCache/>
            </c:strRef>
          </c:cat>
          <c:val>
            <c:numRef>
              <c:f>'Ⅸ-5～7'!$F$61:$F$71</c:f>
              <c:numCache/>
            </c:numRef>
          </c:val>
          <c:smooth val="0"/>
        </c:ser>
        <c:axId val="43496505"/>
        <c:axId val="55924226"/>
      </c:lineChart>
      <c:catAx>
        <c:axId val="3616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28728"/>
        <c:crosses val="autoZero"/>
        <c:auto val="0"/>
        <c:lblOffset val="100"/>
        <c:tickLblSkip val="11"/>
        <c:noMultiLvlLbl val="0"/>
      </c:catAx>
      <c:valAx>
        <c:axId val="57028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At val="1"/>
        <c:crossBetween val="between"/>
        <c:dispUnits/>
      </c:valAx>
      <c:catAx>
        <c:axId val="43496505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4226"/>
        <c:crosses val="autoZero"/>
        <c:auto val="0"/>
        <c:lblOffset val="100"/>
        <c:tickLblSkip val="1"/>
        <c:noMultiLvlLbl val="0"/>
      </c:catAx>
      <c:valAx>
        <c:axId val="559242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立方ｍ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65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給水人口及び総給水量</a:t>
            </a:r>
          </a:p>
        </c:rich>
      </c:tx>
      <c:layout>
        <c:manualLayout>
          <c:xMode val="factor"/>
          <c:yMode val="factor"/>
          <c:x val="-0.239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38"/>
          <c:h val="0.8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'Ⅸ-5～7'!$E$60</c:f>
              <c:strCache>
                <c:ptCount val="1"/>
                <c:pt idx="0">
                  <c:v>給水人口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'Ⅸ-5～7'!$D$61:$D$77</c:f>
              <c:strCache/>
            </c:strRef>
          </c:cat>
          <c:val>
            <c:numRef>
              <c:f>'Ⅸ-5～7'!$E$61:$E$77</c:f>
              <c:numCache/>
            </c:numRef>
          </c:val>
        </c:ser>
        <c:axId val="33555987"/>
        <c:axId val="33568428"/>
      </c:barChart>
      <c:lineChart>
        <c:grouping val="standard"/>
        <c:varyColors val="0"/>
        <c:ser>
          <c:idx val="0"/>
          <c:order val="1"/>
          <c:tx>
            <c:strRef>
              <c:f>'Ⅸ-5～7'!$F$60</c:f>
              <c:strCache>
                <c:ptCount val="1"/>
                <c:pt idx="0">
                  <c:v>総給水量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'Ⅸ-5～7'!$D$61:$D$77</c:f>
              <c:strCache/>
            </c:strRef>
          </c:cat>
          <c:val>
            <c:numRef>
              <c:f>'Ⅸ-5～7'!$F$61:$F$77</c:f>
              <c:numCache/>
            </c:numRef>
          </c:val>
          <c:smooth val="0"/>
        </c:ser>
        <c:axId val="33680397"/>
        <c:axId val="3468811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68428"/>
        <c:crosses val="autoZero"/>
        <c:auto val="0"/>
        <c:lblOffset val="100"/>
        <c:tickLblSkip val="1"/>
        <c:noMultiLvlLbl val="0"/>
      </c:catAx>
      <c:valAx>
        <c:axId val="335684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</c:valAx>
      <c:catAx>
        <c:axId val="33680397"/>
        <c:scaling>
          <c:orientation val="minMax"/>
        </c:scaling>
        <c:axPos val="b"/>
        <c:delete val="1"/>
        <c:majorTickMark val="out"/>
        <c:minorTickMark val="none"/>
        <c:tickLblPos val="nextTo"/>
        <c:crossAx val="34688118"/>
        <c:crossesAt val="6.199999999999998E+102"/>
        <c:auto val="0"/>
        <c:lblOffset val="100"/>
        <c:tickLblSkip val="1"/>
        <c:noMultiLvlLbl val="0"/>
      </c:catAx>
      <c:valAx>
        <c:axId val="34688118"/>
        <c:scaling>
          <c:orientation val="minMax"/>
          <c:max val="9100000"/>
          <c:min val="6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025"/>
              <c:y val="0.1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3005"/>
                <c:y val="0.029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300000"/>
        <c:minorUnit val="40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0275"/>
          <c:w val="0.289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465"/>
          <c:w val="0.927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'Ⅸ-10～11'!$B$70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'Ⅸ-10～11'!$A$71:$A$77</c:f>
              <c:strCache/>
            </c:strRef>
          </c:cat>
          <c:val>
            <c:numRef>
              <c:f>'Ⅸ-10～11'!$B$71:$B$76</c:f>
              <c:numCache/>
            </c:numRef>
          </c:val>
        </c:ser>
        <c:ser>
          <c:idx val="1"/>
          <c:order val="1"/>
          <c:tx>
            <c:strRef>
              <c:f>'Ⅸ-10～11'!$C$70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'Ⅸ-10～11'!$A$71:$A$77</c:f>
              <c:strCache/>
            </c:strRef>
          </c:cat>
          <c:val>
            <c:numRef>
              <c:f>'Ⅸ-10～11'!$C$71:$C$76</c:f>
              <c:numCache/>
            </c:numRef>
          </c:val>
        </c:ser>
        <c:ser>
          <c:idx val="2"/>
          <c:order val="2"/>
          <c:tx>
            <c:strRef>
              <c:f>'Ⅸ-10～11'!$D$70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'Ⅸ-10～11'!$A$71:$A$77</c:f>
              <c:strCache/>
            </c:strRef>
          </c:cat>
          <c:val>
            <c:numRef>
              <c:f>'Ⅸ-10～11'!$D$71:$D$76</c:f>
              <c:numCache/>
            </c:numRef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 val="autoZero"/>
        <c:auto val="0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01225"/>
          <c:w val="0.4027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ｾﾝﾀｰ搬入総量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825"/>
          <c:w val="0.8955"/>
          <c:h val="0.74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'Ⅸ-17'!$O$28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'Ⅸ-17'!$O$30:$O$35</c:f>
              <c:strCache/>
            </c:strRef>
          </c:cat>
          <c:val>
            <c:numRef>
              <c:f>'Ⅸ-17'!$P$30:$P$35</c:f>
              <c:numCache/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3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5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曜日別発生状況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455"/>
          <c:w val="0.658"/>
          <c:h val="0.8235"/>
        </c:manualLayout>
      </c:layout>
      <c:barChart>
        <c:barDir val="col"/>
        <c:grouping val="clustered"/>
        <c:varyColors val="0"/>
        <c:ser>
          <c:idx val="5"/>
          <c:order val="0"/>
          <c:tx>
            <c:v>平成17年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'Ⅸ-20'!$S$32:$Y$32</c:f>
              <c:strCache/>
            </c:strRef>
          </c:cat>
          <c:val>
            <c:numRef>
              <c:f>'Ⅸ-20'!$S$33:$Y$33</c:f>
              <c:numCache/>
            </c:numRef>
          </c:val>
        </c:ser>
        <c:ser>
          <c:idx val="6"/>
          <c:order val="1"/>
          <c:tx>
            <c:v>平成18年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'Ⅸ-20'!$S$32:$Y$32</c:f>
              <c:strCache/>
            </c:strRef>
          </c:cat>
          <c:val>
            <c:numRef>
              <c:f>'Ⅸ-20'!$S$34:$Y$34</c:f>
              <c:numCache/>
            </c:numRef>
          </c:val>
        </c:ser>
        <c:ser>
          <c:idx val="7"/>
          <c:order val="2"/>
          <c:tx>
            <c:v>平成19年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'Ⅸ-20'!$S$32:$Y$32</c:f>
              <c:strCache/>
            </c:strRef>
          </c:cat>
          <c:val>
            <c:numRef>
              <c:f>'Ⅸ-20'!$S$35:$Y$35</c:f>
              <c:numCache/>
            </c:numRef>
          </c:val>
        </c:ser>
        <c:ser>
          <c:idx val="8"/>
          <c:order val="3"/>
          <c:tx>
            <c:v>平成20年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'Ⅸ-20'!$S$32:$Y$32</c:f>
              <c:strCache/>
            </c:strRef>
          </c:cat>
          <c:val>
            <c:numRef>
              <c:f>'Ⅸ-20'!$S$36:$Y$36</c:f>
              <c:numCache/>
            </c:numRef>
          </c:val>
        </c:ser>
        <c:ser>
          <c:idx val="0"/>
          <c:order val="4"/>
          <c:tx>
            <c:v>平成21年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'Ⅸ-20'!$S$37:$Y$37</c:f>
              <c:numCache/>
            </c:numRef>
          </c:val>
        </c:ser>
        <c:axId val="1940155"/>
        <c:axId val="17461396"/>
      </c:barChart>
      <c:catAx>
        <c:axId val="1940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36025"/>
          <c:w val="0.15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交通事故年別推移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35"/>
          <c:w val="0.9835"/>
          <c:h val="0.708"/>
        </c:manualLayout>
      </c:layout>
      <c:lineChart>
        <c:grouping val="standard"/>
        <c:varyColors val="0"/>
        <c:ser>
          <c:idx val="1"/>
          <c:order val="0"/>
          <c:tx>
            <c:strRef>
              <c:f>'Ⅸ-21'!$D$3</c:f>
              <c:strCache>
                <c:ptCount val="1"/>
                <c:pt idx="0">
                  <c:v>負傷者数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'Ⅸ-21'!$B$70:$B$79</c:f>
              <c:strCache/>
            </c:strRef>
          </c:cat>
          <c:val>
            <c:numRef>
              <c:f>'Ⅸ-21'!$D$70:$D$78</c:f>
              <c:numCache/>
            </c:numRef>
          </c:val>
          <c:smooth val="0"/>
        </c:ser>
        <c:ser>
          <c:idx val="0"/>
          <c:order val="1"/>
          <c:tx>
            <c:strRef>
              <c:f>'Ⅸ-21'!$C$3</c:f>
              <c:strCache>
                <c:ptCount val="1"/>
                <c:pt idx="0">
                  <c:v>発生件数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'Ⅸ-21'!$B$70:$B$79</c:f>
              <c:strCache/>
            </c:strRef>
          </c:cat>
          <c:val>
            <c:numRef>
              <c:f>'Ⅸ-21'!$C$70:$C$78</c:f>
              <c:numCache/>
            </c:numRef>
          </c:val>
          <c:smooth val="0"/>
        </c:ser>
        <c:marker val="1"/>
        <c:axId val="22934837"/>
        <c:axId val="5086942"/>
      </c:lineChart>
      <c:lineChart>
        <c:grouping val="standard"/>
        <c:varyColors val="0"/>
        <c:ser>
          <c:idx val="2"/>
          <c:order val="2"/>
          <c:tx>
            <c:strRef>
              <c:f>'Ⅸ-21'!$E$3</c:f>
              <c:strCache>
                <c:ptCount val="1"/>
                <c:pt idx="0">
                  <c:v>死亡者数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'Ⅸ-21'!$B$70:$B$78</c:f>
              <c:strCache/>
            </c:strRef>
          </c:cat>
          <c:val>
            <c:numRef>
              <c:f>'Ⅸ-21'!$E$70:$E$78</c:f>
              <c:numCache/>
            </c:numRef>
          </c:val>
          <c:smooth val="0"/>
        </c:ser>
        <c:marker val="1"/>
        <c:axId val="45782479"/>
        <c:axId val="9389128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6942"/>
        <c:crosses val="autoZero"/>
        <c:auto val="0"/>
        <c:lblOffset val="100"/>
        <c:tickLblSkip val="1"/>
        <c:noMultiLvlLbl val="0"/>
      </c:catAx>
      <c:valAx>
        <c:axId val="5086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At val="1"/>
        <c:crossBetween val="between"/>
        <c:dispUnits/>
      </c:valAx>
      <c:catAx>
        <c:axId val="45782479"/>
        <c:scaling>
          <c:orientation val="minMax"/>
        </c:scaling>
        <c:axPos val="b"/>
        <c:delete val="1"/>
        <c:majorTickMark val="out"/>
        <c:minorTickMark val="none"/>
        <c:tickLblPos val="nextTo"/>
        <c:crossAx val="9389128"/>
        <c:crosses val="autoZero"/>
        <c:auto val="0"/>
        <c:lblOffset val="100"/>
        <c:tickLblSkip val="1"/>
        <c:noMultiLvlLbl val="0"/>
      </c:catAx>
      <c:valAx>
        <c:axId val="9389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9455"/>
          <c:w val="0.597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71475" y="12811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114300</xdr:rowOff>
    </xdr:from>
    <xdr:to>
      <xdr:col>9</xdr:col>
      <xdr:colOff>733425</xdr:colOff>
      <xdr:row>96</xdr:row>
      <xdr:rowOff>47625</xdr:rowOff>
    </xdr:to>
    <xdr:graphicFrame>
      <xdr:nvGraphicFramePr>
        <xdr:cNvPr id="2" name="Chart 2"/>
        <xdr:cNvGraphicFramePr/>
      </xdr:nvGraphicFramePr>
      <xdr:xfrm>
        <a:off x="0" y="13782675"/>
        <a:ext cx="71628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19</xdr:row>
      <xdr:rowOff>85725</xdr:rowOff>
    </xdr:from>
    <xdr:to>
      <xdr:col>7</xdr:col>
      <xdr:colOff>895350</xdr:colOff>
      <xdr:row>19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9100" y="334327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50</xdr:row>
      <xdr:rowOff>95250</xdr:rowOff>
    </xdr:from>
    <xdr:to>
      <xdr:col>7</xdr:col>
      <xdr:colOff>914400</xdr:colOff>
      <xdr:row>50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0525" y="8705850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50</xdr:row>
      <xdr:rowOff>95250</xdr:rowOff>
    </xdr:from>
    <xdr:to>
      <xdr:col>7</xdr:col>
      <xdr:colOff>914400</xdr:colOff>
      <xdr:row>50</xdr:row>
      <xdr:rowOff>95250</xdr:rowOff>
    </xdr:to>
    <xdr:sp>
      <xdr:nvSpPr>
        <xdr:cNvPr id="3" name="Line 2"/>
        <xdr:cNvSpPr>
          <a:spLocks/>
        </xdr:cNvSpPr>
      </xdr:nvSpPr>
      <xdr:spPr>
        <a:xfrm>
          <a:off x="390525" y="8705850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47</xdr:row>
      <xdr:rowOff>76200</xdr:rowOff>
    </xdr:from>
    <xdr:to>
      <xdr:col>9</xdr:col>
      <xdr:colOff>447675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161925" y="8153400"/>
        <a:ext cx="6543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29</xdr:row>
      <xdr:rowOff>0</xdr:rowOff>
    </xdr:from>
    <xdr:to>
      <xdr:col>12</xdr:col>
      <xdr:colOff>504825</xdr:colOff>
      <xdr:row>43</xdr:row>
      <xdr:rowOff>9525</xdr:rowOff>
    </xdr:to>
    <xdr:graphicFrame>
      <xdr:nvGraphicFramePr>
        <xdr:cNvPr id="1" name="Chart 3"/>
        <xdr:cNvGraphicFramePr/>
      </xdr:nvGraphicFramePr>
      <xdr:xfrm>
        <a:off x="4914900" y="5076825"/>
        <a:ext cx="1971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42</xdr:row>
      <xdr:rowOff>133350</xdr:rowOff>
    </xdr:from>
    <xdr:to>
      <xdr:col>11</xdr:col>
      <xdr:colOff>0</xdr:colOff>
      <xdr:row>61</xdr:row>
      <xdr:rowOff>28575</xdr:rowOff>
    </xdr:to>
    <xdr:graphicFrame>
      <xdr:nvGraphicFramePr>
        <xdr:cNvPr id="1" name="Chart 3"/>
        <xdr:cNvGraphicFramePr/>
      </xdr:nvGraphicFramePr>
      <xdr:xfrm>
        <a:off x="762000" y="9344025"/>
        <a:ext cx="4991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0.09775</cdr:y>
    </cdr:from>
    <cdr:to>
      <cdr:x>0.193</cdr:x>
      <cdr:y>0.20575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447675"/>
          <a:ext cx="10953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発生件数（件）及び　　　　　負傷者（人）</a:t>
          </a:r>
        </a:p>
      </cdr:txBody>
    </cdr:sp>
  </cdr:relSizeAnchor>
  <cdr:relSizeAnchor xmlns:cdr="http://schemas.openxmlformats.org/drawingml/2006/chartDrawing">
    <cdr:from>
      <cdr:x>0.82175</cdr:x>
      <cdr:y>0.1735</cdr:y>
    </cdr:from>
    <cdr:to>
      <cdr:x>0.97875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29175" y="800100"/>
          <a:ext cx="923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死亡者（人）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32</xdr:row>
      <xdr:rowOff>9525</xdr:rowOff>
    </xdr:from>
    <xdr:to>
      <xdr:col>7</xdr:col>
      <xdr:colOff>857250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190500" y="5724525"/>
        <a:ext cx="58769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1">
      <selection activeCell="D14" sqref="D14"/>
    </sheetView>
  </sheetViews>
  <sheetFormatPr defaultColWidth="9.00390625" defaultRowHeight="13.5"/>
  <sheetData>
    <row r="14" ht="30.75">
      <c r="D14" s="89" t="s">
        <v>231</v>
      </c>
    </row>
  </sheetData>
  <sheetProtection/>
  <printOptions/>
  <pageMargins left="0.75" right="0.75" top="1" bottom="1" header="0.512" footer="0.512"/>
  <pageSetup firstPageNumber="62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5"/>
  <sheetViews>
    <sheetView view="pageBreakPreview" zoomScaleSheetLayoutView="100" zoomScalePageLayoutView="0" workbookViewId="0" topLeftCell="A1">
      <selection activeCell="W69" sqref="W69"/>
    </sheetView>
  </sheetViews>
  <sheetFormatPr defaultColWidth="9.00390625" defaultRowHeight="13.5"/>
  <cols>
    <col min="1" max="1" width="10.25390625" style="0" bestFit="1" customWidth="1"/>
    <col min="2" max="2" width="11.00390625" style="0" customWidth="1"/>
    <col min="3" max="3" width="11.625" style="0" bestFit="1" customWidth="1"/>
    <col min="4" max="4" width="9.125" style="0" bestFit="1" customWidth="1"/>
    <col min="5" max="5" width="11.625" style="0" bestFit="1" customWidth="1"/>
    <col min="7" max="7" width="10.25390625" style="0" bestFit="1" customWidth="1"/>
    <col min="13" max="61" width="1.875" style="0" customWidth="1"/>
  </cols>
  <sheetData>
    <row r="1" spans="1:8" ht="14.25">
      <c r="A1" s="575" t="s">
        <v>436</v>
      </c>
      <c r="B1" s="575"/>
      <c r="C1" s="575"/>
      <c r="D1" s="575"/>
      <c r="E1" s="575"/>
      <c r="F1" s="575"/>
      <c r="G1" s="575"/>
      <c r="H1" s="575"/>
    </row>
    <row r="2" spans="10:11" s="260" customFormat="1" ht="13.5">
      <c r="J2" s="589" t="s">
        <v>216</v>
      </c>
      <c r="K2" s="589"/>
    </row>
    <row r="3" spans="1:33" s="260" customFormat="1" ht="13.5">
      <c r="A3" s="577" t="s">
        <v>378</v>
      </c>
      <c r="B3" s="573" t="s">
        <v>211</v>
      </c>
      <c r="C3" s="573"/>
      <c r="D3" s="590" t="s">
        <v>200</v>
      </c>
      <c r="E3" s="590"/>
      <c r="F3" s="577" t="s">
        <v>212</v>
      </c>
      <c r="G3" s="591"/>
      <c r="H3" s="590" t="s">
        <v>215</v>
      </c>
      <c r="I3" s="590"/>
      <c r="J3" s="581" t="s">
        <v>379</v>
      </c>
      <c r="K3" s="581" t="s">
        <v>380</v>
      </c>
      <c r="L3" s="75"/>
      <c r="AB3" s="574"/>
      <c r="AC3" s="574"/>
      <c r="AD3" s="574"/>
      <c r="AE3" s="574"/>
      <c r="AF3" s="574"/>
      <c r="AG3" s="574"/>
    </row>
    <row r="4" spans="1:33" s="260" customFormat="1" ht="14.25" customHeight="1">
      <c r="A4" s="578"/>
      <c r="B4" s="580"/>
      <c r="C4" s="580"/>
      <c r="D4" s="594" t="s">
        <v>201</v>
      </c>
      <c r="E4" s="594"/>
      <c r="F4" s="579"/>
      <c r="G4" s="592"/>
      <c r="H4" s="594" t="s">
        <v>214</v>
      </c>
      <c r="I4" s="594"/>
      <c r="J4" s="593"/>
      <c r="K4" s="593"/>
      <c r="L4" s="76"/>
      <c r="AB4" s="574"/>
      <c r="AC4" s="574"/>
      <c r="AD4" s="574"/>
      <c r="AE4" s="574"/>
      <c r="AF4" s="574"/>
      <c r="AG4" s="574"/>
    </row>
    <row r="5" spans="1:33" s="260" customFormat="1" ht="13.5">
      <c r="A5" s="579"/>
      <c r="B5" s="136" t="s">
        <v>381</v>
      </c>
      <c r="C5" s="136" t="s">
        <v>382</v>
      </c>
      <c r="D5" s="136" t="s">
        <v>381</v>
      </c>
      <c r="E5" s="136" t="s">
        <v>382</v>
      </c>
      <c r="F5" s="136" t="s">
        <v>381</v>
      </c>
      <c r="G5" s="136" t="s">
        <v>382</v>
      </c>
      <c r="H5" s="136" t="s">
        <v>381</v>
      </c>
      <c r="I5" s="162" t="s">
        <v>382</v>
      </c>
      <c r="J5" s="513"/>
      <c r="K5" s="513"/>
      <c r="L5" s="75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</row>
    <row r="6" spans="1:33" s="260" customFormat="1" ht="13.5" customHeight="1">
      <c r="A6" s="199" t="s">
        <v>205</v>
      </c>
      <c r="B6" s="121">
        <v>5533</v>
      </c>
      <c r="C6" s="83">
        <v>5373</v>
      </c>
      <c r="D6" s="84">
        <v>22</v>
      </c>
      <c r="E6" s="84">
        <v>45</v>
      </c>
      <c r="F6" s="84">
        <v>13</v>
      </c>
      <c r="G6" s="83">
        <v>5835</v>
      </c>
      <c r="H6" s="85">
        <v>18</v>
      </c>
      <c r="I6" s="84">
        <v>40</v>
      </c>
      <c r="J6" s="83">
        <v>16821</v>
      </c>
      <c r="K6" s="122">
        <v>1646</v>
      </c>
      <c r="L6" s="76"/>
      <c r="M6" s="574"/>
      <c r="N6" s="574"/>
      <c r="O6" s="574"/>
      <c r="P6" s="574"/>
      <c r="Q6" s="574"/>
      <c r="R6" s="574"/>
      <c r="S6" s="574"/>
      <c r="T6" s="588"/>
      <c r="U6" s="588"/>
      <c r="V6" s="588"/>
      <c r="W6" s="588"/>
      <c r="X6" s="574"/>
      <c r="Y6" s="574"/>
      <c r="Z6" s="574"/>
      <c r="AA6" s="574"/>
      <c r="AB6" s="574"/>
      <c r="AC6" s="574"/>
      <c r="AD6" s="574"/>
      <c r="AE6" s="574"/>
      <c r="AF6" s="574"/>
      <c r="AG6" s="574"/>
    </row>
    <row r="7" spans="1:23" s="260" customFormat="1" ht="13.5" customHeight="1">
      <c r="A7" s="199">
        <v>12</v>
      </c>
      <c r="B7" s="121">
        <v>5481</v>
      </c>
      <c r="C7" s="83">
        <v>5349</v>
      </c>
      <c r="D7" s="84">
        <v>27</v>
      </c>
      <c r="E7" s="84">
        <v>38</v>
      </c>
      <c r="F7" s="84">
        <v>14</v>
      </c>
      <c r="G7" s="83">
        <v>5754</v>
      </c>
      <c r="H7" s="85">
        <v>22</v>
      </c>
      <c r="I7" s="84">
        <v>36</v>
      </c>
      <c r="J7" s="83">
        <v>16663</v>
      </c>
      <c r="K7" s="122">
        <v>2069</v>
      </c>
      <c r="L7" s="76"/>
      <c r="T7" s="261"/>
      <c r="U7" s="261"/>
      <c r="V7" s="261"/>
      <c r="W7" s="261"/>
    </row>
    <row r="8" spans="1:23" s="260" customFormat="1" ht="13.5" customHeight="1">
      <c r="A8" s="199">
        <v>13</v>
      </c>
      <c r="B8" s="121">
        <v>5657</v>
      </c>
      <c r="C8" s="83">
        <v>5522</v>
      </c>
      <c r="D8" s="84">
        <v>23</v>
      </c>
      <c r="E8" s="84">
        <v>49</v>
      </c>
      <c r="F8" s="84">
        <v>14</v>
      </c>
      <c r="G8" s="83">
        <v>5572</v>
      </c>
      <c r="H8" s="85">
        <v>19</v>
      </c>
      <c r="I8" s="84">
        <v>45</v>
      </c>
      <c r="J8" s="83">
        <v>16837</v>
      </c>
      <c r="K8" s="122">
        <v>2357</v>
      </c>
      <c r="L8" s="76"/>
      <c r="T8" s="261"/>
      <c r="U8" s="261"/>
      <c r="V8" s="261"/>
      <c r="W8" s="261"/>
    </row>
    <row r="9" spans="1:23" s="260" customFormat="1" ht="13.5" customHeight="1">
      <c r="A9" s="199">
        <v>14</v>
      </c>
      <c r="B9" s="121">
        <v>6023</v>
      </c>
      <c r="C9" s="83">
        <v>5801</v>
      </c>
      <c r="D9" s="84">
        <v>23</v>
      </c>
      <c r="E9" s="84">
        <v>47</v>
      </c>
      <c r="F9" s="84">
        <v>22</v>
      </c>
      <c r="G9" s="83">
        <v>5473</v>
      </c>
      <c r="H9" s="85">
        <v>18</v>
      </c>
      <c r="I9" s="84">
        <v>43</v>
      </c>
      <c r="J9" s="83">
        <v>17389</v>
      </c>
      <c r="K9" s="122">
        <v>1732</v>
      </c>
      <c r="L9" s="76"/>
      <c r="T9" s="261"/>
      <c r="U9" s="261"/>
      <c r="V9" s="261"/>
      <c r="W9" s="261"/>
    </row>
    <row r="10" spans="1:33" s="260" customFormat="1" ht="13.5" customHeight="1">
      <c r="A10" s="199">
        <v>15</v>
      </c>
      <c r="B10" s="121">
        <v>6041</v>
      </c>
      <c r="C10" s="83">
        <v>5821</v>
      </c>
      <c r="D10" s="84">
        <v>15</v>
      </c>
      <c r="E10" s="84">
        <v>57</v>
      </c>
      <c r="F10" s="84">
        <v>33</v>
      </c>
      <c r="G10" s="124">
        <v>5397</v>
      </c>
      <c r="H10" s="85">
        <v>11</v>
      </c>
      <c r="I10" s="84">
        <v>49</v>
      </c>
      <c r="J10" s="83">
        <v>17364</v>
      </c>
      <c r="K10" s="122">
        <v>2074</v>
      </c>
      <c r="L10" s="76"/>
      <c r="M10" s="574"/>
      <c r="N10" s="574"/>
      <c r="O10" s="574"/>
      <c r="P10" s="574"/>
      <c r="Q10" s="574"/>
      <c r="R10" s="574"/>
      <c r="S10" s="574"/>
      <c r="T10" s="588"/>
      <c r="U10" s="588"/>
      <c r="V10" s="588"/>
      <c r="W10" s="588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</row>
    <row r="11" spans="1:33" s="260" customFormat="1" ht="13.5" customHeight="1">
      <c r="A11" s="199">
        <v>16</v>
      </c>
      <c r="B11" s="121">
        <v>6036</v>
      </c>
      <c r="C11" s="83">
        <v>5790</v>
      </c>
      <c r="D11" s="84">
        <v>22</v>
      </c>
      <c r="E11" s="84">
        <v>57</v>
      </c>
      <c r="F11" s="84">
        <v>34</v>
      </c>
      <c r="G11" s="124">
        <v>5340</v>
      </c>
      <c r="H11" s="85">
        <v>18</v>
      </c>
      <c r="I11" s="84">
        <v>49</v>
      </c>
      <c r="J11" s="83">
        <v>17279</v>
      </c>
      <c r="K11" s="122">
        <v>2074</v>
      </c>
      <c r="L11" s="76"/>
      <c r="M11" s="574"/>
      <c r="N11" s="574"/>
      <c r="O11" s="574"/>
      <c r="P11" s="574"/>
      <c r="Q11" s="574"/>
      <c r="R11" s="574"/>
      <c r="S11" s="574"/>
      <c r="T11" s="588"/>
      <c r="U11" s="588"/>
      <c r="V11" s="588"/>
      <c r="W11" s="588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</row>
    <row r="12" spans="1:33" s="260" customFormat="1" ht="14.25" customHeight="1">
      <c r="A12" s="200">
        <v>17</v>
      </c>
      <c r="B12" s="121">
        <v>6590</v>
      </c>
      <c r="C12" s="83">
        <v>6213</v>
      </c>
      <c r="D12" s="84">
        <v>27</v>
      </c>
      <c r="E12" s="84">
        <v>65</v>
      </c>
      <c r="F12" s="84">
        <v>36</v>
      </c>
      <c r="G12" s="124">
        <v>5653</v>
      </c>
      <c r="H12" s="85">
        <v>23</v>
      </c>
      <c r="I12" s="84">
        <v>52</v>
      </c>
      <c r="J12" s="83">
        <v>18584</v>
      </c>
      <c r="K12" s="122">
        <v>3153</v>
      </c>
      <c r="L12" s="75"/>
      <c r="M12" s="574"/>
      <c r="N12" s="574"/>
      <c r="O12" s="574"/>
      <c r="P12" s="574"/>
      <c r="Q12" s="574"/>
      <c r="R12" s="574"/>
      <c r="S12" s="574"/>
      <c r="T12" s="588"/>
      <c r="U12" s="588"/>
      <c r="V12" s="588"/>
      <c r="W12" s="588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</row>
    <row r="13" spans="1:33" s="262" customFormat="1" ht="14.25" customHeight="1">
      <c r="A13" s="200">
        <v>18</v>
      </c>
      <c r="B13" s="83">
        <v>6292</v>
      </c>
      <c r="C13" s="83">
        <v>5912</v>
      </c>
      <c r="D13" s="84">
        <v>36</v>
      </c>
      <c r="E13" s="84">
        <v>63</v>
      </c>
      <c r="F13" s="84">
        <v>27</v>
      </c>
      <c r="G13" s="124">
        <v>5523</v>
      </c>
      <c r="H13" s="85">
        <v>32</v>
      </c>
      <c r="I13" s="84">
        <v>50</v>
      </c>
      <c r="J13" s="83">
        <v>17853</v>
      </c>
      <c r="K13" s="122">
        <v>3088</v>
      </c>
      <c r="L13" s="76"/>
      <c r="M13" s="586"/>
      <c r="N13" s="586"/>
      <c r="O13" s="586"/>
      <c r="P13" s="586"/>
      <c r="Q13" s="586"/>
      <c r="R13" s="586"/>
      <c r="S13" s="586"/>
      <c r="T13" s="587"/>
      <c r="U13" s="587"/>
      <c r="V13" s="587"/>
      <c r="W13" s="587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</row>
    <row r="14" spans="1:23" s="262" customFormat="1" ht="14.25" customHeight="1">
      <c r="A14" s="200">
        <v>19</v>
      </c>
      <c r="B14" s="121">
        <v>5968</v>
      </c>
      <c r="C14" s="83">
        <v>5562</v>
      </c>
      <c r="D14" s="84">
        <v>42</v>
      </c>
      <c r="E14" s="84">
        <v>73</v>
      </c>
      <c r="F14" s="84">
        <v>36</v>
      </c>
      <c r="G14" s="124">
        <v>5391</v>
      </c>
      <c r="H14" s="85">
        <v>38</v>
      </c>
      <c r="I14" s="84">
        <v>58</v>
      </c>
      <c r="J14" s="83">
        <v>17022</v>
      </c>
      <c r="K14" s="122">
        <v>2977</v>
      </c>
      <c r="L14" s="76"/>
      <c r="T14" s="279"/>
      <c r="U14" s="279"/>
      <c r="V14" s="279"/>
      <c r="W14" s="279"/>
    </row>
    <row r="15" spans="1:23" s="262" customFormat="1" ht="14.25" customHeight="1">
      <c r="A15" s="448">
        <v>20</v>
      </c>
      <c r="B15" s="449">
        <v>5821</v>
      </c>
      <c r="C15" s="450">
        <v>5404</v>
      </c>
      <c r="D15" s="451">
        <v>44</v>
      </c>
      <c r="E15" s="451">
        <v>73</v>
      </c>
      <c r="F15" s="451">
        <v>36</v>
      </c>
      <c r="G15" s="452">
        <v>5327</v>
      </c>
      <c r="H15" s="453">
        <v>40</v>
      </c>
      <c r="I15" s="451">
        <v>60</v>
      </c>
      <c r="J15" s="450">
        <v>16705</v>
      </c>
      <c r="K15" s="454">
        <v>2989</v>
      </c>
      <c r="L15" s="76"/>
      <c r="T15" s="279"/>
      <c r="U15" s="279"/>
      <c r="V15" s="279"/>
      <c r="W15" s="279"/>
    </row>
    <row r="16" spans="1:23" s="260" customFormat="1" ht="14.25" customHeight="1">
      <c r="A16" s="77"/>
      <c r="B16" s="83"/>
      <c r="C16" s="83"/>
      <c r="D16" s="84"/>
      <c r="E16" s="84"/>
      <c r="F16" s="84"/>
      <c r="G16" s="84"/>
      <c r="H16" s="85"/>
      <c r="I16" s="84"/>
      <c r="J16" s="83"/>
      <c r="K16" s="86"/>
      <c r="L16" s="75"/>
      <c r="T16" s="261"/>
      <c r="U16" s="261"/>
      <c r="V16" s="261"/>
      <c r="W16" s="261"/>
    </row>
    <row r="17" spans="1:23" s="260" customFormat="1" ht="14.25" customHeight="1">
      <c r="A17" s="77"/>
      <c r="B17" s="83"/>
      <c r="C17" s="83"/>
      <c r="D17" s="84"/>
      <c r="E17" s="84"/>
      <c r="F17" s="84"/>
      <c r="G17" s="84"/>
      <c r="H17" s="85"/>
      <c r="I17" s="84"/>
      <c r="J17" s="83"/>
      <c r="K17" s="86"/>
      <c r="L17" s="75"/>
      <c r="T17" s="261"/>
      <c r="U17" s="261"/>
      <c r="V17" s="261"/>
      <c r="W17" s="261"/>
    </row>
    <row r="18" spans="1:5" s="260" customFormat="1" ht="15.75" customHeight="1">
      <c r="A18" s="581" t="s">
        <v>246</v>
      </c>
      <c r="B18" s="481" t="s">
        <v>497</v>
      </c>
      <c r="C18" s="585"/>
      <c r="D18" s="585"/>
      <c r="E18" s="479"/>
    </row>
    <row r="19" spans="1:6" s="260" customFormat="1" ht="15.75" customHeight="1">
      <c r="A19" s="582"/>
      <c r="B19" s="161" t="s">
        <v>498</v>
      </c>
      <c r="C19" s="161" t="s">
        <v>499</v>
      </c>
      <c r="D19" s="161" t="s">
        <v>500</v>
      </c>
      <c r="E19" s="161" t="s">
        <v>501</v>
      </c>
      <c r="F19" s="75"/>
    </row>
    <row r="20" spans="1:6" s="260" customFormat="1" ht="15" customHeight="1">
      <c r="A20" s="510"/>
      <c r="B20" s="163" t="s">
        <v>383</v>
      </c>
      <c r="C20" s="163" t="s">
        <v>384</v>
      </c>
      <c r="D20" s="164" t="s">
        <v>245</v>
      </c>
      <c r="E20" s="165" t="s">
        <v>385</v>
      </c>
      <c r="F20" s="75"/>
    </row>
    <row r="21" spans="1:6" s="260" customFormat="1" ht="13.5">
      <c r="A21" s="200" t="s">
        <v>205</v>
      </c>
      <c r="B21" s="123">
        <v>1049943</v>
      </c>
      <c r="C21" s="124">
        <v>104918</v>
      </c>
      <c r="D21" s="124">
        <v>78138</v>
      </c>
      <c r="E21" s="125">
        <v>74.5</v>
      </c>
      <c r="F21" s="76"/>
    </row>
    <row r="22" spans="1:6" s="260" customFormat="1" ht="13.5">
      <c r="A22" s="200">
        <v>12</v>
      </c>
      <c r="B22" s="123">
        <v>1028492</v>
      </c>
      <c r="C22" s="124">
        <v>105601</v>
      </c>
      <c r="D22" s="124">
        <v>76375</v>
      </c>
      <c r="E22" s="125">
        <v>72.3</v>
      </c>
      <c r="F22" s="76"/>
    </row>
    <row r="23" spans="1:6" s="260" customFormat="1" ht="13.5">
      <c r="A23" s="200">
        <v>13</v>
      </c>
      <c r="B23" s="123">
        <v>1004630</v>
      </c>
      <c r="C23" s="124">
        <v>106020</v>
      </c>
      <c r="D23" s="124">
        <v>75699</v>
      </c>
      <c r="E23" s="125">
        <v>71.4</v>
      </c>
      <c r="F23" s="76"/>
    </row>
    <row r="24" spans="1:6" s="260" customFormat="1" ht="13.5">
      <c r="A24" s="200">
        <v>14</v>
      </c>
      <c r="B24" s="123">
        <v>1028792</v>
      </c>
      <c r="C24" s="124">
        <v>124197</v>
      </c>
      <c r="D24" s="124">
        <v>77938</v>
      </c>
      <c r="E24" s="235">
        <v>62.8</v>
      </c>
      <c r="F24" s="76"/>
    </row>
    <row r="25" spans="1:6" s="260" customFormat="1" ht="13.5">
      <c r="A25" s="200">
        <v>15</v>
      </c>
      <c r="B25" s="123">
        <v>1101794</v>
      </c>
      <c r="C25" s="124">
        <v>121656</v>
      </c>
      <c r="D25" s="124">
        <v>76606</v>
      </c>
      <c r="E25" s="235">
        <v>63</v>
      </c>
      <c r="F25" s="76"/>
    </row>
    <row r="26" spans="1:6" s="260" customFormat="1" ht="13.5">
      <c r="A26" s="200">
        <v>16</v>
      </c>
      <c r="B26" s="123">
        <v>1084881</v>
      </c>
      <c r="C26" s="124">
        <v>119109</v>
      </c>
      <c r="D26" s="124">
        <v>74522</v>
      </c>
      <c r="E26" s="235">
        <v>62.6</v>
      </c>
      <c r="F26" s="76"/>
    </row>
    <row r="27" spans="1:6" s="260" customFormat="1" ht="13.5">
      <c r="A27" s="200">
        <v>17</v>
      </c>
      <c r="B27" s="124">
        <v>1146152</v>
      </c>
      <c r="C27" s="124">
        <v>112183</v>
      </c>
      <c r="D27" s="124">
        <v>74657</v>
      </c>
      <c r="E27" s="235">
        <v>66.5</v>
      </c>
      <c r="F27" s="75"/>
    </row>
    <row r="28" spans="1:6" s="260" customFormat="1" ht="13.5">
      <c r="A28" s="200">
        <v>18</v>
      </c>
      <c r="B28" s="124">
        <v>1158612</v>
      </c>
      <c r="C28" s="124">
        <v>117149</v>
      </c>
      <c r="D28" s="124">
        <v>79107</v>
      </c>
      <c r="E28" s="235">
        <v>67.5</v>
      </c>
      <c r="F28" s="75"/>
    </row>
    <row r="29" spans="1:6" s="260" customFormat="1" ht="13.5">
      <c r="A29" s="200">
        <v>19</v>
      </c>
      <c r="B29" s="123">
        <v>1176253</v>
      </c>
      <c r="C29" s="124">
        <v>111028</v>
      </c>
      <c r="D29" s="124">
        <v>73534</v>
      </c>
      <c r="E29" s="235">
        <v>66.2</v>
      </c>
      <c r="F29" s="75"/>
    </row>
    <row r="30" spans="1:6" s="260" customFormat="1" ht="13.5">
      <c r="A30" s="448">
        <v>20</v>
      </c>
      <c r="B30" s="455">
        <v>1072948</v>
      </c>
      <c r="C30" s="452">
        <v>105392</v>
      </c>
      <c r="D30" s="452">
        <v>68310</v>
      </c>
      <c r="E30" s="456">
        <v>64.8</v>
      </c>
      <c r="F30" s="75"/>
    </row>
    <row r="31" spans="4:5" s="260" customFormat="1" ht="13.5">
      <c r="D31" s="576" t="s">
        <v>217</v>
      </c>
      <c r="E31" s="576"/>
    </row>
    <row r="32" s="260" customFormat="1" ht="13.5"/>
    <row r="33" spans="4:5" s="260" customFormat="1" ht="13.5">
      <c r="D33" s="263"/>
      <c r="E33" s="263"/>
    </row>
    <row r="34" spans="1:4" ht="14.25">
      <c r="A34" s="575" t="s">
        <v>437</v>
      </c>
      <c r="B34" s="575"/>
      <c r="C34" s="575"/>
      <c r="D34" s="575"/>
    </row>
    <row r="35" spans="1:11" s="260" customFormat="1" ht="13.5">
      <c r="A35" s="264"/>
      <c r="J35" s="572" t="s">
        <v>230</v>
      </c>
      <c r="K35" s="572"/>
    </row>
    <row r="36" spans="1:11" s="260" customFormat="1" ht="13.5">
      <c r="A36" s="573" t="s">
        <v>246</v>
      </c>
      <c r="B36" s="479" t="s">
        <v>229</v>
      </c>
      <c r="C36" s="571"/>
      <c r="D36" s="571" t="s">
        <v>220</v>
      </c>
      <c r="E36" s="571"/>
      <c r="F36" s="571" t="s">
        <v>221</v>
      </c>
      <c r="G36" s="571"/>
      <c r="H36" s="571" t="s">
        <v>222</v>
      </c>
      <c r="I36" s="571"/>
      <c r="J36" s="571" t="s">
        <v>223</v>
      </c>
      <c r="K36" s="571"/>
    </row>
    <row r="37" spans="1:11" s="260" customFormat="1" ht="13.5">
      <c r="A37" s="573"/>
      <c r="B37" s="479"/>
      <c r="C37" s="571"/>
      <c r="D37" s="571"/>
      <c r="E37" s="571"/>
      <c r="F37" s="571"/>
      <c r="G37" s="571"/>
      <c r="H37" s="571"/>
      <c r="I37" s="571"/>
      <c r="J37" s="571"/>
      <c r="K37" s="571"/>
    </row>
    <row r="38" spans="1:11" s="260" customFormat="1" ht="13.5" customHeight="1">
      <c r="A38" s="573"/>
      <c r="B38" s="479" t="s">
        <v>218</v>
      </c>
      <c r="C38" s="571" t="s">
        <v>219</v>
      </c>
      <c r="D38" s="571" t="s">
        <v>218</v>
      </c>
      <c r="E38" s="571" t="s">
        <v>219</v>
      </c>
      <c r="F38" s="571" t="s">
        <v>218</v>
      </c>
      <c r="G38" s="571" t="s">
        <v>219</v>
      </c>
      <c r="H38" s="571" t="s">
        <v>218</v>
      </c>
      <c r="I38" s="571" t="s">
        <v>219</v>
      </c>
      <c r="J38" s="571" t="s">
        <v>218</v>
      </c>
      <c r="K38" s="571" t="s">
        <v>219</v>
      </c>
    </row>
    <row r="39" spans="1:11" s="260" customFormat="1" ht="13.5">
      <c r="A39" s="573"/>
      <c r="B39" s="479"/>
      <c r="C39" s="571"/>
      <c r="D39" s="571"/>
      <c r="E39" s="571"/>
      <c r="F39" s="571"/>
      <c r="G39" s="571"/>
      <c r="H39" s="571"/>
      <c r="I39" s="571"/>
      <c r="J39" s="571"/>
      <c r="K39" s="571"/>
    </row>
    <row r="40" spans="1:11" s="260" customFormat="1" ht="13.5">
      <c r="A40" s="200" t="s">
        <v>205</v>
      </c>
      <c r="B40" s="87">
        <v>9749</v>
      </c>
      <c r="C40" s="87">
        <v>5394317</v>
      </c>
      <c r="D40" s="87">
        <v>5370</v>
      </c>
      <c r="E40" s="87">
        <v>3430738</v>
      </c>
      <c r="F40" s="87">
        <v>2516</v>
      </c>
      <c r="G40" s="87">
        <v>1053246</v>
      </c>
      <c r="H40" s="87">
        <v>1015</v>
      </c>
      <c r="I40" s="87">
        <v>190671</v>
      </c>
      <c r="J40" s="87">
        <v>570</v>
      </c>
      <c r="K40" s="105">
        <v>530030</v>
      </c>
    </row>
    <row r="41" spans="1:11" s="260" customFormat="1" ht="13.5">
      <c r="A41" s="200">
        <v>12</v>
      </c>
      <c r="B41" s="87">
        <v>10147</v>
      </c>
      <c r="C41" s="87">
        <v>5740582</v>
      </c>
      <c r="D41" s="87">
        <v>5929</v>
      </c>
      <c r="E41" s="87">
        <v>3832373</v>
      </c>
      <c r="F41" s="87">
        <v>2410</v>
      </c>
      <c r="G41" s="87">
        <v>1005708</v>
      </c>
      <c r="H41" s="87">
        <v>973</v>
      </c>
      <c r="I41" s="87">
        <v>184070</v>
      </c>
      <c r="J41" s="87">
        <v>592</v>
      </c>
      <c r="K41" s="105">
        <v>549088</v>
      </c>
    </row>
    <row r="42" spans="1:11" s="260" customFormat="1" ht="13.5">
      <c r="A42" s="200">
        <v>13</v>
      </c>
      <c r="B42" s="87">
        <v>10540</v>
      </c>
      <c r="C42" s="87">
        <v>6086736</v>
      </c>
      <c r="D42" s="87">
        <v>6526</v>
      </c>
      <c r="E42" s="87">
        <v>4246537</v>
      </c>
      <c r="F42" s="87">
        <v>2253</v>
      </c>
      <c r="G42" s="87">
        <v>946201</v>
      </c>
      <c r="H42" s="87">
        <v>937</v>
      </c>
      <c r="I42" s="87">
        <v>178463</v>
      </c>
      <c r="J42" s="87">
        <v>603</v>
      </c>
      <c r="K42" s="105">
        <v>559031</v>
      </c>
    </row>
    <row r="43" spans="1:11" s="260" customFormat="1" ht="13.5">
      <c r="A43" s="200">
        <v>14</v>
      </c>
      <c r="B43" s="87">
        <v>10945</v>
      </c>
      <c r="C43" s="87">
        <v>6434252</v>
      </c>
      <c r="D43" s="87">
        <v>7111</v>
      </c>
      <c r="E43" s="87">
        <v>4649629</v>
      </c>
      <c r="F43" s="87">
        <v>2106</v>
      </c>
      <c r="G43" s="87">
        <v>886597</v>
      </c>
      <c r="H43" s="87">
        <v>899</v>
      </c>
      <c r="I43" s="87">
        <v>171996</v>
      </c>
      <c r="J43" s="87">
        <v>621</v>
      </c>
      <c r="K43" s="105">
        <v>574592</v>
      </c>
    </row>
    <row r="44" spans="1:11" s="260" customFormat="1" ht="13.5">
      <c r="A44" s="200">
        <v>15</v>
      </c>
      <c r="B44" s="87">
        <v>11365</v>
      </c>
      <c r="C44" s="87">
        <v>6727718</v>
      </c>
      <c r="D44" s="87">
        <v>7737</v>
      </c>
      <c r="E44" s="87">
        <v>5027088</v>
      </c>
      <c r="F44" s="87">
        <v>1959</v>
      </c>
      <c r="G44" s="87">
        <v>819402</v>
      </c>
      <c r="H44" s="87">
        <v>843</v>
      </c>
      <c r="I44" s="87">
        <v>161361</v>
      </c>
      <c r="J44" s="87">
        <v>634</v>
      </c>
      <c r="K44" s="105">
        <v>580087</v>
      </c>
    </row>
    <row r="45" spans="1:11" s="260" customFormat="1" ht="13.5">
      <c r="A45" s="200">
        <v>16</v>
      </c>
      <c r="B45" s="281">
        <v>11784</v>
      </c>
      <c r="C45" s="87">
        <v>7056876</v>
      </c>
      <c r="D45" s="87">
        <v>8371</v>
      </c>
      <c r="E45" s="87">
        <v>5441531</v>
      </c>
      <c r="F45" s="87">
        <v>1801</v>
      </c>
      <c r="G45" s="87">
        <v>754671</v>
      </c>
      <c r="H45" s="87">
        <v>805</v>
      </c>
      <c r="I45" s="87">
        <v>153259</v>
      </c>
      <c r="J45" s="87">
        <v>632</v>
      </c>
      <c r="K45" s="105">
        <v>577566</v>
      </c>
    </row>
    <row r="46" spans="1:11" s="260" customFormat="1" ht="13.5">
      <c r="A46" s="200">
        <v>17</v>
      </c>
      <c r="B46" s="87">
        <v>14341</v>
      </c>
      <c r="C46" s="87">
        <v>8721147</v>
      </c>
      <c r="D46" s="87">
        <v>10528</v>
      </c>
      <c r="E46" s="87">
        <v>6897164</v>
      </c>
      <c r="F46" s="87">
        <v>1975</v>
      </c>
      <c r="G46" s="87">
        <v>833113</v>
      </c>
      <c r="H46" s="87">
        <v>869</v>
      </c>
      <c r="I46" s="87">
        <v>166960</v>
      </c>
      <c r="J46" s="87">
        <v>733</v>
      </c>
      <c r="K46" s="105">
        <v>669666</v>
      </c>
    </row>
    <row r="47" spans="1:11" s="260" customFormat="1" ht="13.5">
      <c r="A47" s="200">
        <v>18</v>
      </c>
      <c r="B47" s="281">
        <v>14803</v>
      </c>
      <c r="C47" s="87">
        <v>9086545</v>
      </c>
      <c r="D47" s="87">
        <v>11257</v>
      </c>
      <c r="E47" s="87">
        <v>7378174</v>
      </c>
      <c r="F47" s="87">
        <v>1855</v>
      </c>
      <c r="G47" s="87">
        <v>784351</v>
      </c>
      <c r="H47" s="87">
        <v>818</v>
      </c>
      <c r="I47" s="87">
        <v>156689</v>
      </c>
      <c r="J47" s="87">
        <v>721</v>
      </c>
      <c r="K47" s="105">
        <v>655096</v>
      </c>
    </row>
    <row r="48" spans="1:11" s="260" customFormat="1" ht="13.5">
      <c r="A48" s="200">
        <v>19</v>
      </c>
      <c r="B48" s="281">
        <v>15273</v>
      </c>
      <c r="C48" s="87">
        <v>9485930</v>
      </c>
      <c r="D48" s="87">
        <v>11931</v>
      </c>
      <c r="E48" s="87">
        <v>7846170</v>
      </c>
      <c r="F48" s="87">
        <v>1704</v>
      </c>
      <c r="G48" s="87">
        <v>724845</v>
      </c>
      <c r="H48" s="87">
        <v>773</v>
      </c>
      <c r="I48" s="87">
        <v>149625</v>
      </c>
      <c r="J48" s="87">
        <v>734</v>
      </c>
      <c r="K48" s="105">
        <v>666621</v>
      </c>
    </row>
    <row r="49" spans="1:11" s="260" customFormat="1" ht="13.5">
      <c r="A49" s="448">
        <v>20</v>
      </c>
      <c r="B49" s="457">
        <v>15715</v>
      </c>
      <c r="C49" s="458">
        <v>9887214</v>
      </c>
      <c r="D49" s="458">
        <v>12586</v>
      </c>
      <c r="E49" s="458">
        <v>8333997</v>
      </c>
      <c r="F49" s="458">
        <v>1535</v>
      </c>
      <c r="G49" s="458">
        <v>656446</v>
      </c>
      <c r="H49" s="458">
        <v>745</v>
      </c>
      <c r="I49" s="458">
        <v>143369</v>
      </c>
      <c r="J49" s="458">
        <v>735</v>
      </c>
      <c r="K49" s="459">
        <v>666681</v>
      </c>
    </row>
    <row r="50" s="260" customFormat="1" ht="13.5"/>
    <row r="51" spans="1:11" s="260" customFormat="1" ht="13.5">
      <c r="A51" s="573" t="s">
        <v>246</v>
      </c>
      <c r="B51" s="479" t="s">
        <v>224</v>
      </c>
      <c r="C51" s="571"/>
      <c r="D51" s="571" t="s">
        <v>225</v>
      </c>
      <c r="E51" s="571"/>
      <c r="F51" s="571" t="s">
        <v>226</v>
      </c>
      <c r="G51" s="571"/>
      <c r="H51" s="571" t="s">
        <v>227</v>
      </c>
      <c r="I51" s="571"/>
      <c r="J51" s="571" t="s">
        <v>228</v>
      </c>
      <c r="K51" s="571"/>
    </row>
    <row r="52" spans="1:11" s="260" customFormat="1" ht="13.5">
      <c r="A52" s="573"/>
      <c r="B52" s="479"/>
      <c r="C52" s="571"/>
      <c r="D52" s="571"/>
      <c r="E52" s="571"/>
      <c r="F52" s="571"/>
      <c r="G52" s="571"/>
      <c r="H52" s="571"/>
      <c r="I52" s="571"/>
      <c r="J52" s="571"/>
      <c r="K52" s="571"/>
    </row>
    <row r="53" spans="1:11" s="260" customFormat="1" ht="13.5">
      <c r="A53" s="573"/>
      <c r="B53" s="479" t="s">
        <v>218</v>
      </c>
      <c r="C53" s="571" t="s">
        <v>219</v>
      </c>
      <c r="D53" s="571" t="s">
        <v>218</v>
      </c>
      <c r="E53" s="571" t="s">
        <v>219</v>
      </c>
      <c r="F53" s="571" t="s">
        <v>218</v>
      </c>
      <c r="G53" s="571" t="s">
        <v>219</v>
      </c>
      <c r="H53" s="571" t="s">
        <v>218</v>
      </c>
      <c r="I53" s="571" t="s">
        <v>219</v>
      </c>
      <c r="J53" s="571" t="s">
        <v>218</v>
      </c>
      <c r="K53" s="571" t="s">
        <v>219</v>
      </c>
    </row>
    <row r="54" spans="1:11" s="260" customFormat="1" ht="13.5">
      <c r="A54" s="573"/>
      <c r="B54" s="479"/>
      <c r="C54" s="571"/>
      <c r="D54" s="571"/>
      <c r="E54" s="571"/>
      <c r="F54" s="571"/>
      <c r="G54" s="571"/>
      <c r="H54" s="571"/>
      <c r="I54" s="571"/>
      <c r="J54" s="571"/>
      <c r="K54" s="571"/>
    </row>
    <row r="55" spans="1:11" s="260" customFormat="1" ht="13.5">
      <c r="A55" s="200" t="s">
        <v>205</v>
      </c>
      <c r="B55" s="87">
        <v>102</v>
      </c>
      <c r="C55" s="87">
        <v>94929</v>
      </c>
      <c r="D55" s="87">
        <v>43</v>
      </c>
      <c r="E55" s="87">
        <v>35430</v>
      </c>
      <c r="F55" s="87">
        <v>2</v>
      </c>
      <c r="G55" s="87">
        <v>1839</v>
      </c>
      <c r="H55" s="87">
        <v>38</v>
      </c>
      <c r="I55" s="87">
        <v>19116</v>
      </c>
      <c r="J55" s="87">
        <v>93</v>
      </c>
      <c r="K55" s="105">
        <v>38316</v>
      </c>
    </row>
    <row r="56" spans="1:11" s="260" customFormat="1" ht="13.5">
      <c r="A56" s="200">
        <v>12</v>
      </c>
      <c r="B56" s="87">
        <v>95</v>
      </c>
      <c r="C56" s="87">
        <v>88062</v>
      </c>
      <c r="D56" s="87">
        <v>42</v>
      </c>
      <c r="E56" s="87">
        <v>34626</v>
      </c>
      <c r="F56" s="87">
        <v>0</v>
      </c>
      <c r="G56" s="87">
        <v>0</v>
      </c>
      <c r="H56" s="87">
        <v>34</v>
      </c>
      <c r="I56" s="87">
        <v>17037</v>
      </c>
      <c r="J56" s="87">
        <v>72</v>
      </c>
      <c r="K56" s="105">
        <v>29664</v>
      </c>
    </row>
    <row r="57" spans="1:11" s="260" customFormat="1" ht="13.5">
      <c r="A57" s="200">
        <v>13</v>
      </c>
      <c r="B57" s="87">
        <v>91</v>
      </c>
      <c r="C57" s="87">
        <v>84443</v>
      </c>
      <c r="D57" s="87">
        <v>39</v>
      </c>
      <c r="E57" s="87">
        <v>31442</v>
      </c>
      <c r="F57" s="87">
        <v>0</v>
      </c>
      <c r="G57" s="87">
        <v>0</v>
      </c>
      <c r="H57" s="87">
        <v>36</v>
      </c>
      <c r="I57" s="87">
        <v>17957</v>
      </c>
      <c r="J57" s="87">
        <v>55</v>
      </c>
      <c r="K57" s="105">
        <v>22660</v>
      </c>
    </row>
    <row r="58" spans="1:11" s="260" customFormat="1" ht="13.5">
      <c r="A58" s="200">
        <v>14</v>
      </c>
      <c r="B58" s="87">
        <v>87</v>
      </c>
      <c r="C58" s="87">
        <v>81025</v>
      </c>
      <c r="D58" s="87">
        <v>42</v>
      </c>
      <c r="E58" s="87">
        <v>35011</v>
      </c>
      <c r="F58" s="87">
        <v>0</v>
      </c>
      <c r="G58" s="87">
        <v>0</v>
      </c>
      <c r="H58" s="87">
        <v>33</v>
      </c>
      <c r="I58" s="87">
        <v>16446</v>
      </c>
      <c r="J58" s="87">
        <v>46</v>
      </c>
      <c r="K58" s="105">
        <v>18952</v>
      </c>
    </row>
    <row r="59" spans="1:11" s="260" customFormat="1" ht="13.5">
      <c r="A59" s="200">
        <v>15</v>
      </c>
      <c r="B59" s="87">
        <v>83</v>
      </c>
      <c r="C59" s="87">
        <v>76515</v>
      </c>
      <c r="D59" s="87">
        <v>41</v>
      </c>
      <c r="E59" s="87">
        <v>33334</v>
      </c>
      <c r="F59" s="87">
        <v>0</v>
      </c>
      <c r="G59" s="87">
        <v>0</v>
      </c>
      <c r="H59" s="87">
        <v>30</v>
      </c>
      <c r="I59" s="87">
        <v>14416</v>
      </c>
      <c r="J59" s="87">
        <v>38</v>
      </c>
      <c r="K59" s="105">
        <v>15515</v>
      </c>
    </row>
    <row r="60" spans="1:12" s="260" customFormat="1" ht="13.5">
      <c r="A60" s="200">
        <v>16</v>
      </c>
      <c r="B60" s="87">
        <v>79</v>
      </c>
      <c r="C60" s="87">
        <v>73093</v>
      </c>
      <c r="D60" s="87">
        <v>38</v>
      </c>
      <c r="E60" s="87">
        <v>30955</v>
      </c>
      <c r="F60" s="87">
        <v>0</v>
      </c>
      <c r="G60" s="87">
        <v>0</v>
      </c>
      <c r="H60" s="87">
        <v>31</v>
      </c>
      <c r="I60" s="87">
        <v>14809</v>
      </c>
      <c r="J60" s="87">
        <v>27</v>
      </c>
      <c r="K60" s="105">
        <v>10992</v>
      </c>
      <c r="L60" s="265"/>
    </row>
    <row r="61" spans="1:11" s="260" customFormat="1" ht="13.5">
      <c r="A61" s="200">
        <v>17</v>
      </c>
      <c r="B61" s="87">
        <v>77</v>
      </c>
      <c r="C61" s="87">
        <v>71503</v>
      </c>
      <c r="D61" s="87">
        <v>38</v>
      </c>
      <c r="E61" s="87">
        <v>30834</v>
      </c>
      <c r="F61" s="87">
        <v>0</v>
      </c>
      <c r="G61" s="87">
        <v>0</v>
      </c>
      <c r="H61" s="87">
        <v>37</v>
      </c>
      <c r="I61" s="87">
        <v>17503</v>
      </c>
      <c r="J61" s="87">
        <v>29</v>
      </c>
      <c r="K61" s="105">
        <v>11805</v>
      </c>
    </row>
    <row r="62" spans="1:11" s="262" customFormat="1" ht="13.5">
      <c r="A62" s="200">
        <v>18</v>
      </c>
      <c r="B62" s="87">
        <v>67</v>
      </c>
      <c r="C62" s="87">
        <v>62575</v>
      </c>
      <c r="D62" s="87">
        <v>33</v>
      </c>
      <c r="E62" s="87">
        <v>26324</v>
      </c>
      <c r="F62" s="87">
        <v>0</v>
      </c>
      <c r="G62" s="87">
        <v>0</v>
      </c>
      <c r="H62" s="87">
        <v>34</v>
      </c>
      <c r="I62" s="87">
        <v>16052</v>
      </c>
      <c r="J62" s="87">
        <v>18</v>
      </c>
      <c r="K62" s="105">
        <v>7304</v>
      </c>
    </row>
    <row r="63" spans="1:11" s="262" customFormat="1" ht="13.5">
      <c r="A63" s="200">
        <v>19</v>
      </c>
      <c r="B63" s="281">
        <v>62</v>
      </c>
      <c r="C63" s="87">
        <v>57624</v>
      </c>
      <c r="D63" s="87">
        <v>26</v>
      </c>
      <c r="E63" s="87">
        <v>22093</v>
      </c>
      <c r="F63" s="87">
        <v>0</v>
      </c>
      <c r="G63" s="87">
        <v>0</v>
      </c>
      <c r="H63" s="87">
        <v>30</v>
      </c>
      <c r="I63" s="87">
        <v>13677</v>
      </c>
      <c r="J63" s="87">
        <v>13</v>
      </c>
      <c r="K63" s="105">
        <v>5275</v>
      </c>
    </row>
    <row r="64" spans="1:11" s="262" customFormat="1" ht="13.5">
      <c r="A64" s="448">
        <v>20</v>
      </c>
      <c r="B64" s="457">
        <v>61</v>
      </c>
      <c r="C64" s="458">
        <v>56634</v>
      </c>
      <c r="D64" s="458">
        <v>17</v>
      </c>
      <c r="E64" s="458">
        <v>14052</v>
      </c>
      <c r="F64" s="458">
        <v>0</v>
      </c>
      <c r="G64" s="458">
        <v>0</v>
      </c>
      <c r="H64" s="458">
        <v>27</v>
      </c>
      <c r="I64" s="458">
        <v>12383</v>
      </c>
      <c r="J64" s="458">
        <v>9</v>
      </c>
      <c r="K64" s="459">
        <v>3652</v>
      </c>
    </row>
    <row r="65" spans="10:11" s="260" customFormat="1" ht="13.5">
      <c r="J65" s="583" t="s">
        <v>217</v>
      </c>
      <c r="K65" s="583"/>
    </row>
    <row r="66" s="260" customFormat="1" ht="13.5"/>
    <row r="67" s="260" customFormat="1" ht="13.5"/>
  </sheetData>
  <sheetProtection/>
  <mergeCells count="80">
    <mergeCell ref="AB5:AD5"/>
    <mergeCell ref="X11:AA11"/>
    <mergeCell ref="AB13:AD13"/>
    <mergeCell ref="AB3:AG3"/>
    <mergeCell ref="AB4:AG4"/>
    <mergeCell ref="X6:AA6"/>
    <mergeCell ref="AE13:AG13"/>
    <mergeCell ref="X12:AA12"/>
    <mergeCell ref="AB12:AD12"/>
    <mergeCell ref="AE5:AG5"/>
    <mergeCell ref="AE12:AG12"/>
    <mergeCell ref="T5:W5"/>
    <mergeCell ref="X5:AA5"/>
    <mergeCell ref="T6:W6"/>
    <mergeCell ref="T10:W10"/>
    <mergeCell ref="AE6:AG6"/>
    <mergeCell ref="AE10:AG10"/>
    <mergeCell ref="AE11:AG11"/>
    <mergeCell ref="AB11:AD11"/>
    <mergeCell ref="AB6:AD6"/>
    <mergeCell ref="A1:H1"/>
    <mergeCell ref="J2:K2"/>
    <mergeCell ref="D3:E3"/>
    <mergeCell ref="H3:I3"/>
    <mergeCell ref="F3:G4"/>
    <mergeCell ref="J3:J5"/>
    <mergeCell ref="H4:I4"/>
    <mergeCell ref="K3:K5"/>
    <mergeCell ref="D4:E4"/>
    <mergeCell ref="AB10:AD10"/>
    <mergeCell ref="X10:AA10"/>
    <mergeCell ref="M11:S11"/>
    <mergeCell ref="B18:E18"/>
    <mergeCell ref="X13:AA13"/>
    <mergeCell ref="M13:S13"/>
    <mergeCell ref="M10:S10"/>
    <mergeCell ref="T13:W13"/>
    <mergeCell ref="T12:W12"/>
    <mergeCell ref="T11:W11"/>
    <mergeCell ref="J65:K65"/>
    <mergeCell ref="B36:C37"/>
    <mergeCell ref="D36:E37"/>
    <mergeCell ref="F36:G37"/>
    <mergeCell ref="H36:I37"/>
    <mergeCell ref="J36:K37"/>
    <mergeCell ref="B38:B39"/>
    <mergeCell ref="C38:C39"/>
    <mergeCell ref="B53:B54"/>
    <mergeCell ref="C53:C54"/>
    <mergeCell ref="A51:A54"/>
    <mergeCell ref="B51:C52"/>
    <mergeCell ref="D51:E52"/>
    <mergeCell ref="D53:D54"/>
    <mergeCell ref="E53:E54"/>
    <mergeCell ref="M12:S12"/>
    <mergeCell ref="A34:D34"/>
    <mergeCell ref="D31:E31"/>
    <mergeCell ref="A3:A5"/>
    <mergeCell ref="B3:C4"/>
    <mergeCell ref="A18:A20"/>
    <mergeCell ref="M6:S6"/>
    <mergeCell ref="A36:A39"/>
    <mergeCell ref="D38:D39"/>
    <mergeCell ref="E38:E39"/>
    <mergeCell ref="F38:F39"/>
    <mergeCell ref="G38:G39"/>
    <mergeCell ref="I53:I54"/>
    <mergeCell ref="F51:G52"/>
    <mergeCell ref="F53:F54"/>
    <mergeCell ref="G53:G54"/>
    <mergeCell ref="H53:H54"/>
    <mergeCell ref="K53:K54"/>
    <mergeCell ref="J35:K35"/>
    <mergeCell ref="K38:K39"/>
    <mergeCell ref="H51:I52"/>
    <mergeCell ref="J51:K52"/>
    <mergeCell ref="H38:H39"/>
    <mergeCell ref="I38:I39"/>
    <mergeCell ref="J38:J39"/>
    <mergeCell ref="J53:J54"/>
  </mergeCells>
  <printOptions/>
  <pageMargins left="0.62" right="0.48" top="1" bottom="1" header="0.512" footer="0.512"/>
  <pageSetup firstPageNumber="72" useFirstPageNumber="1" horizontalDpi="600" verticalDpi="600" orientation="portrait" paperSize="9" scale="85" r:id="rId1"/>
  <headerFooter alignWithMargins="0">
    <oddFooter>&amp;C&amp;"ＭＳ 明朝,標準"&amp;12&amp;P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C26" sqref="C24:C26"/>
    </sheetView>
  </sheetViews>
  <sheetFormatPr defaultColWidth="9.00390625" defaultRowHeight="13.5"/>
  <cols>
    <col min="1" max="1" width="4.00390625" style="0" customWidth="1"/>
    <col min="2" max="2" width="10.375" style="0" customWidth="1"/>
    <col min="3" max="5" width="11.125" style="0" customWidth="1"/>
    <col min="6" max="6" width="3.625" style="0" customWidth="1"/>
    <col min="7" max="7" width="8.875" style="0" customWidth="1"/>
    <col min="8" max="9" width="11.125" style="0" customWidth="1"/>
  </cols>
  <sheetData>
    <row r="2" spans="2:6" ht="13.5">
      <c r="B2" s="596" t="s">
        <v>438</v>
      </c>
      <c r="C2" s="596"/>
      <c r="D2" s="596"/>
      <c r="E2" s="596"/>
      <c r="F2" s="412"/>
    </row>
    <row r="3" spans="1:10" ht="13.5">
      <c r="A3" s="260"/>
      <c r="B3" s="260"/>
      <c r="C3" s="260"/>
      <c r="D3" s="260"/>
      <c r="E3" s="260"/>
      <c r="F3" s="260"/>
      <c r="G3" s="260"/>
      <c r="H3" s="597" t="s">
        <v>0</v>
      </c>
      <c r="I3" s="572"/>
      <c r="J3" s="260"/>
    </row>
    <row r="4" spans="1:10" ht="13.5">
      <c r="A4" s="260"/>
      <c r="B4" s="166" t="s">
        <v>1</v>
      </c>
      <c r="C4" s="167" t="s">
        <v>2</v>
      </c>
      <c r="D4" s="167" t="s">
        <v>3</v>
      </c>
      <c r="E4" s="167" t="s">
        <v>247</v>
      </c>
      <c r="F4" s="416"/>
      <c r="G4" s="417" t="s">
        <v>4</v>
      </c>
      <c r="H4" s="167" t="s">
        <v>5</v>
      </c>
      <c r="I4" s="167" t="s">
        <v>6</v>
      </c>
      <c r="J4" s="260"/>
    </row>
    <row r="5" spans="1:10" ht="13.5">
      <c r="A5" s="260"/>
      <c r="B5" s="201"/>
      <c r="C5" s="116"/>
      <c r="D5" s="117"/>
      <c r="E5" s="117"/>
      <c r="F5" s="117"/>
      <c r="G5" s="118" t="s">
        <v>9</v>
      </c>
      <c r="H5" s="119" t="s">
        <v>7</v>
      </c>
      <c r="I5" s="120" t="s">
        <v>7</v>
      </c>
      <c r="J5" s="260"/>
    </row>
    <row r="6" spans="1:10" ht="13.5">
      <c r="A6" s="260"/>
      <c r="B6" s="266" t="s">
        <v>476</v>
      </c>
      <c r="C6" s="267">
        <v>4</v>
      </c>
      <c r="D6" s="268">
        <v>37</v>
      </c>
      <c r="E6" s="268">
        <v>23</v>
      </c>
      <c r="F6" s="268"/>
      <c r="G6" s="268">
        <v>115</v>
      </c>
      <c r="H6" s="268">
        <v>34</v>
      </c>
      <c r="I6" s="269">
        <v>86</v>
      </c>
      <c r="J6" s="260"/>
    </row>
    <row r="7" spans="1:10" ht="13.5">
      <c r="A7" s="260"/>
      <c r="B7" s="266">
        <v>12</v>
      </c>
      <c r="C7" s="267">
        <v>4</v>
      </c>
      <c r="D7" s="268">
        <v>38</v>
      </c>
      <c r="E7" s="268">
        <v>22</v>
      </c>
      <c r="F7" s="268"/>
      <c r="G7" s="268">
        <v>115</v>
      </c>
      <c r="H7" s="268">
        <v>34</v>
      </c>
      <c r="I7" s="269">
        <v>86</v>
      </c>
      <c r="J7" s="260"/>
    </row>
    <row r="8" spans="1:10" ht="13.5">
      <c r="A8" s="260"/>
      <c r="B8" s="266">
        <v>13</v>
      </c>
      <c r="C8" s="267">
        <v>5</v>
      </c>
      <c r="D8" s="268">
        <v>41</v>
      </c>
      <c r="E8" s="268">
        <v>26</v>
      </c>
      <c r="F8" s="268"/>
      <c r="G8" s="268">
        <v>121</v>
      </c>
      <c r="H8" s="268">
        <v>30</v>
      </c>
      <c r="I8" s="269">
        <v>94</v>
      </c>
      <c r="J8" s="260"/>
    </row>
    <row r="9" spans="1:10" ht="13.5">
      <c r="A9" s="260"/>
      <c r="B9" s="266">
        <v>14</v>
      </c>
      <c r="C9" s="267">
        <v>5</v>
      </c>
      <c r="D9" s="268">
        <v>44</v>
      </c>
      <c r="E9" s="268">
        <v>26</v>
      </c>
      <c r="F9" s="268"/>
      <c r="G9" s="268">
        <v>121</v>
      </c>
      <c r="H9" s="268">
        <v>30</v>
      </c>
      <c r="I9" s="269">
        <v>94</v>
      </c>
      <c r="J9" s="260"/>
    </row>
    <row r="10" spans="1:10" ht="13.5">
      <c r="A10" s="260"/>
      <c r="B10" s="266">
        <v>15</v>
      </c>
      <c r="C10" s="267">
        <v>5</v>
      </c>
      <c r="D10" s="268">
        <v>44</v>
      </c>
      <c r="E10" s="268">
        <v>26</v>
      </c>
      <c r="F10" s="268"/>
      <c r="G10" s="268" t="s">
        <v>386</v>
      </c>
      <c r="H10" s="268" t="s">
        <v>386</v>
      </c>
      <c r="I10" s="269" t="s">
        <v>386</v>
      </c>
      <c r="J10" s="260"/>
    </row>
    <row r="11" spans="1:10" ht="13.5">
      <c r="A11" s="260"/>
      <c r="B11" s="266">
        <v>16</v>
      </c>
      <c r="C11" s="267">
        <v>5</v>
      </c>
      <c r="D11" s="268">
        <v>45</v>
      </c>
      <c r="E11" s="268">
        <v>24</v>
      </c>
      <c r="F11" s="268"/>
      <c r="G11" s="268" t="s">
        <v>386</v>
      </c>
      <c r="H11" s="268" t="s">
        <v>386</v>
      </c>
      <c r="I11" s="269" t="s">
        <v>386</v>
      </c>
      <c r="J11" s="260"/>
    </row>
    <row r="12" spans="1:10" ht="13.5">
      <c r="A12" s="260"/>
      <c r="B12" s="266">
        <v>17</v>
      </c>
      <c r="C12" s="267">
        <v>4</v>
      </c>
      <c r="D12" s="268">
        <v>45</v>
      </c>
      <c r="E12" s="268">
        <v>24</v>
      </c>
      <c r="F12" s="268"/>
      <c r="G12" s="268" t="s">
        <v>386</v>
      </c>
      <c r="H12" s="268" t="s">
        <v>386</v>
      </c>
      <c r="I12" s="269" t="s">
        <v>386</v>
      </c>
      <c r="J12" s="260"/>
    </row>
    <row r="13" spans="1:10" ht="13.5">
      <c r="A13" s="260"/>
      <c r="B13" s="266" t="s">
        <v>371</v>
      </c>
      <c r="C13" s="267">
        <v>1</v>
      </c>
      <c r="D13" s="268">
        <v>3</v>
      </c>
      <c r="E13" s="268">
        <v>3</v>
      </c>
      <c r="F13" s="268"/>
      <c r="G13" s="268" t="s">
        <v>386</v>
      </c>
      <c r="H13" s="268" t="s">
        <v>386</v>
      </c>
      <c r="I13" s="269" t="s">
        <v>386</v>
      </c>
      <c r="J13" s="260"/>
    </row>
    <row r="14" spans="1:10" ht="13.5">
      <c r="A14" s="260"/>
      <c r="B14" s="266">
        <v>18</v>
      </c>
      <c r="C14" s="267">
        <v>5</v>
      </c>
      <c r="D14" s="268">
        <v>49</v>
      </c>
      <c r="E14" s="268">
        <v>29</v>
      </c>
      <c r="F14" s="268"/>
      <c r="G14" s="358" t="s">
        <v>386</v>
      </c>
      <c r="H14" s="268" t="s">
        <v>386</v>
      </c>
      <c r="I14" s="269" t="s">
        <v>386</v>
      </c>
      <c r="J14" s="260"/>
    </row>
    <row r="15" spans="1:10" ht="13.5">
      <c r="A15" s="260"/>
      <c r="B15" s="468"/>
      <c r="C15" s="414"/>
      <c r="D15" s="414"/>
      <c r="E15" s="414"/>
      <c r="F15" s="414"/>
      <c r="G15" s="410"/>
      <c r="H15" s="508" t="s">
        <v>483</v>
      </c>
      <c r="I15" s="508"/>
      <c r="J15" s="260"/>
    </row>
    <row r="16" spans="1:10" ht="13.5">
      <c r="A16" s="260"/>
      <c r="B16" s="469"/>
      <c r="C16" s="268"/>
      <c r="D16" s="268"/>
      <c r="E16" s="268"/>
      <c r="F16" s="268"/>
      <c r="G16" s="290"/>
      <c r="H16" s="268"/>
      <c r="I16" s="268"/>
      <c r="J16" s="260"/>
    </row>
    <row r="17" spans="1:10" ht="13.5">
      <c r="A17" s="260"/>
      <c r="B17" s="470"/>
      <c r="C17" s="272"/>
      <c r="D17" s="597" t="s">
        <v>481</v>
      </c>
      <c r="E17" s="572"/>
      <c r="F17" s="268"/>
      <c r="G17" s="411"/>
      <c r="H17" s="597" t="s">
        <v>482</v>
      </c>
      <c r="I17" s="572"/>
      <c r="J17" s="260"/>
    </row>
    <row r="18" spans="1:10" ht="13.5">
      <c r="A18" s="260"/>
      <c r="B18" s="166" t="s">
        <v>1</v>
      </c>
      <c r="C18" s="167" t="s">
        <v>2</v>
      </c>
      <c r="D18" s="167" t="s">
        <v>3</v>
      </c>
      <c r="E18" s="416" t="s">
        <v>247</v>
      </c>
      <c r="F18" s="420"/>
      <c r="G18" s="418" t="s">
        <v>4</v>
      </c>
      <c r="H18" s="167" t="s">
        <v>5</v>
      </c>
      <c r="I18" s="167" t="s">
        <v>6</v>
      </c>
      <c r="J18" s="260"/>
    </row>
    <row r="19" spans="1:10" ht="13.5">
      <c r="A19" s="471"/>
      <c r="B19" s="413">
        <v>19</v>
      </c>
      <c r="C19" s="634">
        <v>5</v>
      </c>
      <c r="D19" s="414">
        <v>56</v>
      </c>
      <c r="E19" s="415">
        <v>28</v>
      </c>
      <c r="F19" s="419"/>
      <c r="G19" s="414" t="s">
        <v>386</v>
      </c>
      <c r="H19" s="414" t="s">
        <v>386</v>
      </c>
      <c r="I19" s="415" t="s">
        <v>386</v>
      </c>
      <c r="J19" s="260"/>
    </row>
    <row r="20" spans="1:10" ht="13.5">
      <c r="A20" s="260"/>
      <c r="B20" s="270">
        <v>20</v>
      </c>
      <c r="C20" s="271">
        <v>5</v>
      </c>
      <c r="D20" s="272">
        <v>47</v>
      </c>
      <c r="E20" s="272">
        <v>30</v>
      </c>
      <c r="F20" s="419"/>
      <c r="G20" s="271">
        <v>142</v>
      </c>
      <c r="H20" s="272">
        <v>32</v>
      </c>
      <c r="I20" s="407">
        <v>123</v>
      </c>
      <c r="J20" s="260"/>
    </row>
    <row r="21" spans="1:10" ht="13.5">
      <c r="A21" s="260"/>
      <c r="B21" s="260"/>
      <c r="C21" s="260"/>
      <c r="D21" s="260"/>
      <c r="E21" s="260"/>
      <c r="F21" s="260"/>
      <c r="G21" s="260"/>
      <c r="H21" s="595" t="s">
        <v>449</v>
      </c>
      <c r="I21" s="595"/>
      <c r="J21" s="260"/>
    </row>
    <row r="22" spans="1:10" ht="13.5">
      <c r="A22" s="260"/>
      <c r="B22" s="1" t="s">
        <v>8</v>
      </c>
      <c r="C22" s="260"/>
      <c r="D22" s="260"/>
      <c r="E22" s="260"/>
      <c r="F22" s="260"/>
      <c r="G22" s="260"/>
      <c r="H22" s="260"/>
      <c r="I22" s="260"/>
      <c r="J22" s="260"/>
    </row>
    <row r="23" spans="1:10" ht="13.5">
      <c r="A23" s="260"/>
      <c r="B23" s="260" t="s">
        <v>505</v>
      </c>
      <c r="C23" s="260"/>
      <c r="D23" s="260"/>
      <c r="E23" s="260"/>
      <c r="F23" s="260"/>
      <c r="G23" s="260"/>
      <c r="H23" s="1"/>
      <c r="I23" s="260"/>
      <c r="J23" s="260"/>
    </row>
  </sheetData>
  <sheetProtection/>
  <mergeCells count="6">
    <mergeCell ref="H21:I21"/>
    <mergeCell ref="B2:E2"/>
    <mergeCell ref="H3:I3"/>
    <mergeCell ref="H15:I15"/>
    <mergeCell ref="D17:E17"/>
    <mergeCell ref="H17:I17"/>
  </mergeCells>
  <printOptions/>
  <pageMargins left="0.7874015748031497" right="0.3937007874015748" top="0.7874015748031497" bottom="0.984251968503937" header="0.5118110236220472" footer="0.5118110236220472"/>
  <pageSetup firstPageNumber="7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4">
      <selection activeCell="L53" sqref="L53"/>
    </sheetView>
  </sheetViews>
  <sheetFormatPr defaultColWidth="9.00390625" defaultRowHeight="13.5"/>
  <cols>
    <col min="1" max="1" width="4.875" style="260" bestFit="1" customWidth="1"/>
    <col min="2" max="2" width="6.375" style="260" bestFit="1" customWidth="1"/>
    <col min="3" max="13" width="7.25390625" style="260" customWidth="1"/>
    <col min="14" max="16384" width="9.00390625" style="260" customWidth="1"/>
  </cols>
  <sheetData>
    <row r="1" ht="13.5">
      <c r="A1" s="248" t="s">
        <v>439</v>
      </c>
    </row>
    <row r="2" spans="12:13" ht="14.25">
      <c r="L2" s="600" t="s">
        <v>346</v>
      </c>
      <c r="M2" s="600"/>
    </row>
    <row r="3" spans="1:13" ht="17.25" customHeight="1">
      <c r="A3" s="571" t="s">
        <v>248</v>
      </c>
      <c r="B3" s="571"/>
      <c r="C3" s="481" t="s">
        <v>401</v>
      </c>
      <c r="D3" s="601"/>
      <c r="E3" s="601"/>
      <c r="F3" s="601"/>
      <c r="G3" s="601"/>
      <c r="H3" s="601"/>
      <c r="I3" s="601"/>
      <c r="J3" s="601"/>
      <c r="K3" s="601"/>
      <c r="L3" s="601"/>
      <c r="M3" s="602"/>
    </row>
    <row r="4" spans="1:13" ht="17.25" customHeight="1">
      <c r="A4" s="571"/>
      <c r="B4" s="571"/>
      <c r="C4" s="222" t="s">
        <v>402</v>
      </c>
      <c r="D4" s="222" t="s">
        <v>403</v>
      </c>
      <c r="E4" s="222" t="s">
        <v>404</v>
      </c>
      <c r="F4" s="222" t="s">
        <v>340</v>
      </c>
      <c r="G4" s="222" t="s">
        <v>341</v>
      </c>
      <c r="H4" s="222" t="s">
        <v>396</v>
      </c>
      <c r="I4" s="222" t="s">
        <v>10</v>
      </c>
      <c r="J4" s="222" t="s">
        <v>11</v>
      </c>
      <c r="K4" s="222" t="s">
        <v>405</v>
      </c>
      <c r="L4" s="224" t="s">
        <v>406</v>
      </c>
      <c r="M4" s="222" t="s">
        <v>338</v>
      </c>
    </row>
    <row r="5" spans="1:13" ht="13.5">
      <c r="A5" s="598" t="s">
        <v>477</v>
      </c>
      <c r="B5" s="203" t="s">
        <v>249</v>
      </c>
      <c r="C5" s="130">
        <v>21029</v>
      </c>
      <c r="D5" s="129">
        <v>4597</v>
      </c>
      <c r="E5" s="128">
        <v>365</v>
      </c>
      <c r="F5" s="128" t="s">
        <v>386</v>
      </c>
      <c r="G5" s="128" t="s">
        <v>386</v>
      </c>
      <c r="H5" s="128">
        <v>676</v>
      </c>
      <c r="I5" s="129">
        <v>7483</v>
      </c>
      <c r="J5" s="129">
        <v>1694</v>
      </c>
      <c r="K5" s="129">
        <v>5398</v>
      </c>
      <c r="L5" s="128">
        <v>742</v>
      </c>
      <c r="M5" s="359" t="s">
        <v>386</v>
      </c>
    </row>
    <row r="6" spans="1:13" ht="13.5">
      <c r="A6" s="599"/>
      <c r="B6" s="204" t="s">
        <v>12</v>
      </c>
      <c r="C6" s="130">
        <v>1752</v>
      </c>
      <c r="D6" s="128">
        <v>383</v>
      </c>
      <c r="E6" s="128">
        <v>30</v>
      </c>
      <c r="F6" s="128" t="s">
        <v>386</v>
      </c>
      <c r="G6" s="128" t="s">
        <v>386</v>
      </c>
      <c r="H6" s="128">
        <v>56</v>
      </c>
      <c r="I6" s="128">
        <v>624</v>
      </c>
      <c r="J6" s="128">
        <v>141</v>
      </c>
      <c r="K6" s="128">
        <v>450</v>
      </c>
      <c r="L6" s="128">
        <v>62</v>
      </c>
      <c r="M6" s="359" t="s">
        <v>386</v>
      </c>
    </row>
    <row r="7" spans="1:13" ht="13.5">
      <c r="A7" s="346">
        <v>11</v>
      </c>
      <c r="B7" s="202" t="s">
        <v>249</v>
      </c>
      <c r="C7" s="130">
        <v>19371</v>
      </c>
      <c r="D7" s="129">
        <v>4235</v>
      </c>
      <c r="E7" s="128">
        <v>612</v>
      </c>
      <c r="F7" s="128" t="s">
        <v>386</v>
      </c>
      <c r="G7" s="128" t="s">
        <v>386</v>
      </c>
      <c r="H7" s="128">
        <v>592</v>
      </c>
      <c r="I7" s="129">
        <v>6475</v>
      </c>
      <c r="J7" s="129">
        <v>1827</v>
      </c>
      <c r="K7" s="129">
        <v>5184</v>
      </c>
      <c r="L7" s="128">
        <v>446</v>
      </c>
      <c r="M7" s="359" t="s">
        <v>386</v>
      </c>
    </row>
    <row r="8" spans="1:13" ht="13.5">
      <c r="A8" s="348"/>
      <c r="B8" s="202" t="s">
        <v>12</v>
      </c>
      <c r="C8" s="130">
        <v>1614</v>
      </c>
      <c r="D8" s="128">
        <v>353</v>
      </c>
      <c r="E8" s="128">
        <v>51</v>
      </c>
      <c r="F8" s="128" t="s">
        <v>386</v>
      </c>
      <c r="G8" s="128" t="s">
        <v>386</v>
      </c>
      <c r="H8" s="128">
        <v>49</v>
      </c>
      <c r="I8" s="128">
        <v>540</v>
      </c>
      <c r="J8" s="128">
        <v>152</v>
      </c>
      <c r="K8" s="128">
        <v>432</v>
      </c>
      <c r="L8" s="128">
        <v>37</v>
      </c>
      <c r="M8" s="359" t="s">
        <v>386</v>
      </c>
    </row>
    <row r="9" spans="1:13" ht="13.5">
      <c r="A9" s="346">
        <v>12</v>
      </c>
      <c r="B9" s="203" t="s">
        <v>249</v>
      </c>
      <c r="C9" s="130">
        <v>22135</v>
      </c>
      <c r="D9" s="129">
        <v>4980</v>
      </c>
      <c r="E9" s="129">
        <v>1129</v>
      </c>
      <c r="F9" s="128" t="s">
        <v>386</v>
      </c>
      <c r="G9" s="128" t="s">
        <v>386</v>
      </c>
      <c r="H9" s="128">
        <v>820</v>
      </c>
      <c r="I9" s="129">
        <v>8090</v>
      </c>
      <c r="J9" s="129">
        <v>1100</v>
      </c>
      <c r="K9" s="129">
        <v>5532</v>
      </c>
      <c r="L9" s="128">
        <v>484</v>
      </c>
      <c r="M9" s="359" t="s">
        <v>386</v>
      </c>
    </row>
    <row r="10" spans="1:13" ht="13.5">
      <c r="A10" s="347"/>
      <c r="B10" s="204" t="s">
        <v>12</v>
      </c>
      <c r="C10" s="130">
        <v>1845</v>
      </c>
      <c r="D10" s="128">
        <v>415</v>
      </c>
      <c r="E10" s="128">
        <v>94</v>
      </c>
      <c r="F10" s="128" t="s">
        <v>386</v>
      </c>
      <c r="G10" s="128" t="s">
        <v>386</v>
      </c>
      <c r="H10" s="128">
        <v>68</v>
      </c>
      <c r="I10" s="128">
        <v>674</v>
      </c>
      <c r="J10" s="128">
        <v>92</v>
      </c>
      <c r="K10" s="128">
        <v>461</v>
      </c>
      <c r="L10" s="128">
        <v>40</v>
      </c>
      <c r="M10" s="359" t="s">
        <v>386</v>
      </c>
    </row>
    <row r="11" spans="1:13" ht="13.5">
      <c r="A11" s="346">
        <v>13</v>
      </c>
      <c r="B11" s="202" t="s">
        <v>249</v>
      </c>
      <c r="C11" s="130">
        <v>23778</v>
      </c>
      <c r="D11" s="129">
        <v>5307</v>
      </c>
      <c r="E11" s="129">
        <v>108</v>
      </c>
      <c r="F11" s="129" t="s">
        <v>386</v>
      </c>
      <c r="G11" s="129" t="s">
        <v>386</v>
      </c>
      <c r="H11" s="128">
        <v>992</v>
      </c>
      <c r="I11" s="129">
        <v>8530</v>
      </c>
      <c r="J11" s="129">
        <v>474</v>
      </c>
      <c r="K11" s="129">
        <v>7414</v>
      </c>
      <c r="L11" s="128">
        <v>492</v>
      </c>
      <c r="M11" s="220">
        <v>461</v>
      </c>
    </row>
    <row r="12" spans="1:13" ht="13.5">
      <c r="A12" s="347"/>
      <c r="B12" s="202" t="s">
        <v>12</v>
      </c>
      <c r="C12" s="130">
        <v>1982</v>
      </c>
      <c r="D12" s="128">
        <v>442</v>
      </c>
      <c r="E12" s="128">
        <v>9</v>
      </c>
      <c r="F12" s="128" t="s">
        <v>386</v>
      </c>
      <c r="G12" s="128" t="s">
        <v>386</v>
      </c>
      <c r="H12" s="128">
        <v>83</v>
      </c>
      <c r="I12" s="128">
        <v>711</v>
      </c>
      <c r="J12" s="128">
        <v>40</v>
      </c>
      <c r="K12" s="128">
        <v>618</v>
      </c>
      <c r="L12" s="128">
        <v>41</v>
      </c>
      <c r="M12" s="220">
        <v>38</v>
      </c>
    </row>
    <row r="13" spans="1:13" ht="13.5">
      <c r="A13" s="346">
        <v>14</v>
      </c>
      <c r="B13" s="203" t="s">
        <v>249</v>
      </c>
      <c r="C13" s="130">
        <v>26033</v>
      </c>
      <c r="D13" s="129">
        <v>5133</v>
      </c>
      <c r="E13" s="129">
        <v>121</v>
      </c>
      <c r="F13" s="129">
        <v>1141</v>
      </c>
      <c r="G13" s="128" t="s">
        <v>386</v>
      </c>
      <c r="H13" s="128">
        <v>994</v>
      </c>
      <c r="I13" s="129">
        <v>9028</v>
      </c>
      <c r="J13" s="129">
        <v>491</v>
      </c>
      <c r="K13" s="129">
        <v>8141</v>
      </c>
      <c r="L13" s="128">
        <v>436</v>
      </c>
      <c r="M13" s="220">
        <v>548</v>
      </c>
    </row>
    <row r="14" spans="1:13" ht="13.5">
      <c r="A14" s="347"/>
      <c r="B14" s="204" t="s">
        <v>12</v>
      </c>
      <c r="C14" s="130">
        <v>2169</v>
      </c>
      <c r="D14" s="128">
        <v>428</v>
      </c>
      <c r="E14" s="128">
        <v>10</v>
      </c>
      <c r="F14" s="128">
        <v>95</v>
      </c>
      <c r="G14" s="129" t="s">
        <v>386</v>
      </c>
      <c r="H14" s="128">
        <v>83</v>
      </c>
      <c r="I14" s="128">
        <v>752</v>
      </c>
      <c r="J14" s="128">
        <v>41</v>
      </c>
      <c r="K14" s="128">
        <v>678</v>
      </c>
      <c r="L14" s="128">
        <v>36</v>
      </c>
      <c r="M14" s="220">
        <v>46</v>
      </c>
    </row>
    <row r="15" spans="1:15" ht="13.5">
      <c r="A15" s="346">
        <v>15</v>
      </c>
      <c r="B15" s="202" t="s">
        <v>249</v>
      </c>
      <c r="C15" s="130">
        <v>29660</v>
      </c>
      <c r="D15" s="129">
        <v>4</v>
      </c>
      <c r="E15" s="129">
        <v>0</v>
      </c>
      <c r="F15" s="129">
        <v>4023</v>
      </c>
      <c r="G15" s="128" t="s">
        <v>386</v>
      </c>
      <c r="H15" s="128">
        <v>952</v>
      </c>
      <c r="I15" s="129">
        <v>14682</v>
      </c>
      <c r="J15" s="129">
        <v>649</v>
      </c>
      <c r="K15" s="129">
        <v>8355</v>
      </c>
      <c r="L15" s="128">
        <v>403</v>
      </c>
      <c r="M15" s="220">
        <v>592</v>
      </c>
      <c r="O15" s="326"/>
    </row>
    <row r="16" spans="1:13" ht="13.5">
      <c r="A16" s="347"/>
      <c r="B16" s="202" t="s">
        <v>12</v>
      </c>
      <c r="C16" s="130">
        <v>2472</v>
      </c>
      <c r="D16" s="128">
        <v>0.3</v>
      </c>
      <c r="E16" s="128">
        <v>0</v>
      </c>
      <c r="F16" s="128">
        <v>335</v>
      </c>
      <c r="G16" s="128" t="s">
        <v>386</v>
      </c>
      <c r="H16" s="128">
        <v>79</v>
      </c>
      <c r="I16" s="225">
        <v>1224</v>
      </c>
      <c r="J16" s="128">
        <v>54</v>
      </c>
      <c r="K16" s="128">
        <v>696</v>
      </c>
      <c r="L16" s="128">
        <v>34</v>
      </c>
      <c r="M16" s="220">
        <v>49</v>
      </c>
    </row>
    <row r="17" spans="1:15" ht="13.5">
      <c r="A17" s="346">
        <v>16</v>
      </c>
      <c r="B17" s="203" t="s">
        <v>249</v>
      </c>
      <c r="C17" s="130">
        <v>25927</v>
      </c>
      <c r="D17" s="129">
        <v>0</v>
      </c>
      <c r="E17" s="129">
        <v>0</v>
      </c>
      <c r="F17" s="129" t="s">
        <v>386</v>
      </c>
      <c r="G17" s="129">
        <v>774</v>
      </c>
      <c r="H17" s="128">
        <v>929</v>
      </c>
      <c r="I17" s="129">
        <v>14581</v>
      </c>
      <c r="J17" s="129">
        <v>634</v>
      </c>
      <c r="K17" s="129">
        <v>8018</v>
      </c>
      <c r="L17" s="128">
        <v>427</v>
      </c>
      <c r="M17" s="220">
        <v>564</v>
      </c>
      <c r="O17" s="326"/>
    </row>
    <row r="18" spans="1:15" ht="13.5">
      <c r="A18" s="347"/>
      <c r="B18" s="204" t="s">
        <v>12</v>
      </c>
      <c r="C18" s="130">
        <v>2161</v>
      </c>
      <c r="D18" s="128">
        <v>0</v>
      </c>
      <c r="E18" s="128">
        <v>0</v>
      </c>
      <c r="F18" s="128" t="s">
        <v>386</v>
      </c>
      <c r="G18" s="128">
        <v>65</v>
      </c>
      <c r="H18" s="128">
        <v>77</v>
      </c>
      <c r="I18" s="225">
        <v>1215</v>
      </c>
      <c r="J18" s="128">
        <v>53</v>
      </c>
      <c r="K18" s="128">
        <v>668</v>
      </c>
      <c r="L18" s="128">
        <v>36</v>
      </c>
      <c r="M18" s="220">
        <v>47</v>
      </c>
      <c r="O18" s="326"/>
    </row>
    <row r="19" spans="1:15" ht="13.5">
      <c r="A19" s="346">
        <v>17</v>
      </c>
      <c r="B19" s="202" t="s">
        <v>249</v>
      </c>
      <c r="C19" s="130">
        <v>25242</v>
      </c>
      <c r="D19" s="129">
        <v>0</v>
      </c>
      <c r="E19" s="129">
        <v>0</v>
      </c>
      <c r="F19" s="129" t="s">
        <v>386</v>
      </c>
      <c r="G19" s="129" t="s">
        <v>386</v>
      </c>
      <c r="H19" s="128">
        <v>876</v>
      </c>
      <c r="I19" s="129">
        <v>15003</v>
      </c>
      <c r="J19" s="129">
        <v>638</v>
      </c>
      <c r="K19" s="129">
        <v>7611</v>
      </c>
      <c r="L19" s="128">
        <v>437</v>
      </c>
      <c r="M19" s="220">
        <v>677</v>
      </c>
      <c r="O19" s="326"/>
    </row>
    <row r="20" spans="1:15" ht="13.5">
      <c r="A20" s="347"/>
      <c r="B20" s="202" t="s">
        <v>12</v>
      </c>
      <c r="C20" s="130">
        <v>2104</v>
      </c>
      <c r="D20" s="128">
        <v>0</v>
      </c>
      <c r="E20" s="128">
        <v>0</v>
      </c>
      <c r="F20" s="128" t="s">
        <v>386</v>
      </c>
      <c r="G20" s="128" t="s">
        <v>386</v>
      </c>
      <c r="H20" s="128">
        <v>73</v>
      </c>
      <c r="I20" s="225">
        <v>1250</v>
      </c>
      <c r="J20" s="128">
        <v>53</v>
      </c>
      <c r="K20" s="128">
        <v>634</v>
      </c>
      <c r="L20" s="128">
        <v>36</v>
      </c>
      <c r="M20" s="220">
        <v>56</v>
      </c>
      <c r="O20" s="327"/>
    </row>
    <row r="21" spans="1:15" ht="13.5">
      <c r="A21" s="346">
        <v>18</v>
      </c>
      <c r="B21" s="203" t="s">
        <v>249</v>
      </c>
      <c r="C21" s="130">
        <f>SUM(D21:M21)</f>
        <v>28458</v>
      </c>
      <c r="D21" s="129">
        <v>47</v>
      </c>
      <c r="E21" s="129">
        <v>6</v>
      </c>
      <c r="F21" s="129" t="s">
        <v>386</v>
      </c>
      <c r="G21" s="129" t="s">
        <v>386</v>
      </c>
      <c r="H21" s="286">
        <v>1634</v>
      </c>
      <c r="I21" s="129">
        <v>16385</v>
      </c>
      <c r="J21" s="129">
        <v>744</v>
      </c>
      <c r="K21" s="129">
        <v>8402</v>
      </c>
      <c r="L21" s="128">
        <v>463</v>
      </c>
      <c r="M21" s="220">
        <v>777</v>
      </c>
      <c r="O21" s="326"/>
    </row>
    <row r="22" spans="1:15" ht="13.5">
      <c r="A22" s="347"/>
      <c r="B22" s="202" t="s">
        <v>12</v>
      </c>
      <c r="C22" s="130">
        <v>2372</v>
      </c>
      <c r="D22" s="128">
        <v>4</v>
      </c>
      <c r="E22" s="128">
        <v>1</v>
      </c>
      <c r="F22" s="128" t="s">
        <v>386</v>
      </c>
      <c r="G22" s="128" t="s">
        <v>386</v>
      </c>
      <c r="H22" s="128">
        <v>136</v>
      </c>
      <c r="I22" s="225">
        <v>1365</v>
      </c>
      <c r="J22" s="128">
        <v>62</v>
      </c>
      <c r="K22" s="128">
        <v>700</v>
      </c>
      <c r="L22" s="128">
        <v>39</v>
      </c>
      <c r="M22" s="220">
        <v>65</v>
      </c>
      <c r="O22" s="326"/>
    </row>
    <row r="23" spans="1:15" ht="13.5">
      <c r="A23" s="346">
        <v>19</v>
      </c>
      <c r="B23" s="203" t="s">
        <v>249</v>
      </c>
      <c r="C23" s="130">
        <v>27962</v>
      </c>
      <c r="D23" s="129">
        <v>54</v>
      </c>
      <c r="E23" s="129">
        <v>7</v>
      </c>
      <c r="F23" s="129"/>
      <c r="G23" s="129"/>
      <c r="H23" s="286">
        <v>1604</v>
      </c>
      <c r="I23" s="129">
        <v>16041</v>
      </c>
      <c r="J23" s="129">
        <v>719</v>
      </c>
      <c r="K23" s="129">
        <v>8215</v>
      </c>
      <c r="L23" s="128">
        <v>437</v>
      </c>
      <c r="M23" s="220">
        <v>885</v>
      </c>
      <c r="O23" s="326"/>
    </row>
    <row r="24" spans="1:15" ht="13.5">
      <c r="A24" s="347"/>
      <c r="B24" s="204" t="s">
        <v>12</v>
      </c>
      <c r="C24" s="130">
        <v>2330</v>
      </c>
      <c r="D24" s="128">
        <v>4</v>
      </c>
      <c r="E24" s="128">
        <v>1</v>
      </c>
      <c r="F24" s="128"/>
      <c r="G24" s="128"/>
      <c r="H24" s="128">
        <v>134</v>
      </c>
      <c r="I24" s="225">
        <v>1337</v>
      </c>
      <c r="J24" s="128">
        <v>60</v>
      </c>
      <c r="K24" s="128">
        <v>684</v>
      </c>
      <c r="L24" s="128">
        <v>36</v>
      </c>
      <c r="M24" s="220">
        <v>74</v>
      </c>
      <c r="O24" s="326"/>
    </row>
    <row r="25" spans="1:15" ht="13.5">
      <c r="A25" s="346">
        <v>20</v>
      </c>
      <c r="B25" s="202" t="s">
        <v>249</v>
      </c>
      <c r="C25" s="130">
        <v>27571</v>
      </c>
      <c r="D25" s="129">
        <v>48</v>
      </c>
      <c r="E25" s="129">
        <v>5</v>
      </c>
      <c r="F25" s="129"/>
      <c r="G25" s="129"/>
      <c r="H25" s="286">
        <v>1603</v>
      </c>
      <c r="I25" s="129">
        <v>15778</v>
      </c>
      <c r="J25" s="129">
        <v>680</v>
      </c>
      <c r="K25" s="129">
        <v>8212</v>
      </c>
      <c r="L25" s="128">
        <v>412</v>
      </c>
      <c r="M25" s="220">
        <v>833</v>
      </c>
      <c r="O25" s="326"/>
    </row>
    <row r="26" spans="1:15" ht="13.5">
      <c r="A26" s="347"/>
      <c r="B26" s="202" t="s">
        <v>12</v>
      </c>
      <c r="C26" s="130">
        <v>2298</v>
      </c>
      <c r="D26" s="128">
        <v>4</v>
      </c>
      <c r="E26" s="128">
        <v>1</v>
      </c>
      <c r="F26" s="128"/>
      <c r="G26" s="128"/>
      <c r="H26" s="128">
        <v>134</v>
      </c>
      <c r="I26" s="225">
        <v>1315</v>
      </c>
      <c r="J26" s="128">
        <v>57</v>
      </c>
      <c r="K26" s="128">
        <v>684</v>
      </c>
      <c r="L26" s="128">
        <v>34</v>
      </c>
      <c r="M26" s="220">
        <v>69</v>
      </c>
      <c r="O26" s="326"/>
    </row>
    <row r="27" spans="1:15" ht="13.5">
      <c r="A27" s="346">
        <v>21</v>
      </c>
      <c r="B27" s="203" t="s">
        <v>249</v>
      </c>
      <c r="C27" s="130">
        <v>26878</v>
      </c>
      <c r="D27" s="129">
        <v>47</v>
      </c>
      <c r="E27" s="129">
        <v>5</v>
      </c>
      <c r="F27" s="129"/>
      <c r="G27" s="129"/>
      <c r="H27" s="286">
        <v>1579</v>
      </c>
      <c r="I27" s="129">
        <v>15318</v>
      </c>
      <c r="J27" s="129">
        <v>662</v>
      </c>
      <c r="K27" s="129">
        <v>7886</v>
      </c>
      <c r="L27" s="128">
        <v>415</v>
      </c>
      <c r="M27" s="220">
        <v>966</v>
      </c>
      <c r="O27" s="326"/>
    </row>
    <row r="28" spans="1:15" ht="13.5">
      <c r="A28" s="408"/>
      <c r="B28" s="205" t="s">
        <v>12</v>
      </c>
      <c r="C28" s="126">
        <v>2240</v>
      </c>
      <c r="D28" s="127">
        <v>4</v>
      </c>
      <c r="E28" s="127">
        <v>1</v>
      </c>
      <c r="F28" s="127"/>
      <c r="G28" s="127"/>
      <c r="H28" s="127">
        <v>132</v>
      </c>
      <c r="I28" s="226">
        <v>1276</v>
      </c>
      <c r="J28" s="127">
        <v>55</v>
      </c>
      <c r="K28" s="127">
        <v>657</v>
      </c>
      <c r="L28" s="127">
        <v>35</v>
      </c>
      <c r="M28" s="221">
        <v>80</v>
      </c>
      <c r="O28" s="326"/>
    </row>
    <row r="30" spans="1:16" ht="17.25" customHeight="1">
      <c r="A30" s="571" t="s">
        <v>248</v>
      </c>
      <c r="B30" s="571"/>
      <c r="C30" s="481" t="s">
        <v>407</v>
      </c>
      <c r="D30" s="585"/>
      <c r="E30" s="479"/>
      <c r="F30" s="481" t="s">
        <v>408</v>
      </c>
      <c r="G30" s="585"/>
      <c r="H30" s="585"/>
      <c r="I30" s="602"/>
      <c r="O30" s="260" t="s">
        <v>347</v>
      </c>
      <c r="P30" s="130">
        <v>25927</v>
      </c>
    </row>
    <row r="31" spans="1:16" ht="17.25" customHeight="1">
      <c r="A31" s="571"/>
      <c r="B31" s="571"/>
      <c r="C31" s="222" t="s">
        <v>409</v>
      </c>
      <c r="D31" s="222" t="s">
        <v>397</v>
      </c>
      <c r="E31" s="222" t="s">
        <v>410</v>
      </c>
      <c r="F31" s="284" t="s">
        <v>411</v>
      </c>
      <c r="G31" s="285" t="s">
        <v>412</v>
      </c>
      <c r="H31" s="284" t="s">
        <v>339</v>
      </c>
      <c r="I31" s="328" t="s">
        <v>395</v>
      </c>
      <c r="O31" s="260" t="s">
        <v>373</v>
      </c>
      <c r="P31" s="130">
        <v>25242</v>
      </c>
    </row>
    <row r="32" spans="1:16" ht="13.5">
      <c r="A32" s="346">
        <v>10</v>
      </c>
      <c r="B32" s="203" t="s">
        <v>249</v>
      </c>
      <c r="C32" s="130">
        <v>2775</v>
      </c>
      <c r="D32" s="128">
        <v>807</v>
      </c>
      <c r="E32" s="129" t="s">
        <v>386</v>
      </c>
      <c r="F32" s="128">
        <v>560</v>
      </c>
      <c r="G32" s="128">
        <v>43</v>
      </c>
      <c r="H32" s="129" t="s">
        <v>386</v>
      </c>
      <c r="I32" s="362" t="s">
        <v>386</v>
      </c>
      <c r="O32" s="260" t="s">
        <v>399</v>
      </c>
      <c r="P32" s="130">
        <v>28458</v>
      </c>
    </row>
    <row r="33" spans="1:16" ht="13.5">
      <c r="A33" s="348"/>
      <c r="B33" s="204" t="s">
        <v>12</v>
      </c>
      <c r="C33" s="131">
        <v>231</v>
      </c>
      <c r="D33" s="128">
        <v>67</v>
      </c>
      <c r="E33" s="128" t="s">
        <v>386</v>
      </c>
      <c r="F33" s="128">
        <v>47</v>
      </c>
      <c r="G33" s="128">
        <v>4</v>
      </c>
      <c r="H33" s="128" t="s">
        <v>386</v>
      </c>
      <c r="I33" s="361" t="s">
        <v>386</v>
      </c>
      <c r="O33" s="260" t="s">
        <v>445</v>
      </c>
      <c r="P33" s="130">
        <v>27962</v>
      </c>
    </row>
    <row r="34" spans="1:16" ht="13.5">
      <c r="A34" s="346">
        <v>11</v>
      </c>
      <c r="B34" s="202" t="s">
        <v>249</v>
      </c>
      <c r="C34" s="130">
        <v>2773</v>
      </c>
      <c r="D34" s="128">
        <v>692</v>
      </c>
      <c r="E34" s="128" t="s">
        <v>386</v>
      </c>
      <c r="F34" s="128">
        <v>494</v>
      </c>
      <c r="G34" s="128">
        <v>32</v>
      </c>
      <c r="H34" s="128" t="s">
        <v>386</v>
      </c>
      <c r="I34" s="361" t="s">
        <v>386</v>
      </c>
      <c r="O34" s="260" t="s">
        <v>452</v>
      </c>
      <c r="P34" s="130">
        <v>27571</v>
      </c>
    </row>
    <row r="35" spans="1:16" ht="13.5">
      <c r="A35" s="348"/>
      <c r="B35" s="202" t="s">
        <v>12</v>
      </c>
      <c r="C35" s="131">
        <v>231</v>
      </c>
      <c r="D35" s="128">
        <v>58</v>
      </c>
      <c r="E35" s="129" t="s">
        <v>386</v>
      </c>
      <c r="F35" s="128">
        <v>41</v>
      </c>
      <c r="G35" s="128">
        <v>3</v>
      </c>
      <c r="H35" s="129" t="s">
        <v>386</v>
      </c>
      <c r="I35" s="362" t="s">
        <v>386</v>
      </c>
      <c r="O35" s="260" t="s">
        <v>457</v>
      </c>
      <c r="P35" s="130">
        <v>26878</v>
      </c>
    </row>
    <row r="36" spans="1:16" ht="13.5">
      <c r="A36" s="346">
        <v>12</v>
      </c>
      <c r="B36" s="203" t="s">
        <v>249</v>
      </c>
      <c r="C36" s="130">
        <v>2326</v>
      </c>
      <c r="D36" s="128">
        <v>631</v>
      </c>
      <c r="E36" s="128" t="s">
        <v>386</v>
      </c>
      <c r="F36" s="128">
        <v>568</v>
      </c>
      <c r="G36" s="128">
        <v>42</v>
      </c>
      <c r="H36" s="128" t="s">
        <v>386</v>
      </c>
      <c r="I36" s="360" t="s">
        <v>386</v>
      </c>
      <c r="P36" s="130"/>
    </row>
    <row r="37" spans="1:9" ht="13.5">
      <c r="A37" s="347"/>
      <c r="B37" s="204" t="s">
        <v>12</v>
      </c>
      <c r="C37" s="131">
        <v>194</v>
      </c>
      <c r="D37" s="128">
        <v>53</v>
      </c>
      <c r="E37" s="128" t="s">
        <v>386</v>
      </c>
      <c r="F37" s="128">
        <v>47</v>
      </c>
      <c r="G37" s="128">
        <v>4</v>
      </c>
      <c r="H37" s="128" t="s">
        <v>386</v>
      </c>
      <c r="I37" s="360" t="s">
        <v>386</v>
      </c>
    </row>
    <row r="38" spans="1:9" ht="13.5">
      <c r="A38" s="346">
        <v>13</v>
      </c>
      <c r="B38" s="202" t="s">
        <v>249</v>
      </c>
      <c r="C38" s="130">
        <v>2288</v>
      </c>
      <c r="D38" s="128">
        <v>557</v>
      </c>
      <c r="E38" s="128">
        <v>740</v>
      </c>
      <c r="F38" s="128">
        <v>438</v>
      </c>
      <c r="G38" s="128">
        <v>44</v>
      </c>
      <c r="H38" s="128">
        <v>45</v>
      </c>
      <c r="I38" s="360" t="s">
        <v>386</v>
      </c>
    </row>
    <row r="39" spans="1:9" ht="13.5">
      <c r="A39" s="347"/>
      <c r="B39" s="202" t="s">
        <v>12</v>
      </c>
      <c r="C39" s="131">
        <v>191</v>
      </c>
      <c r="D39" s="128">
        <v>46</v>
      </c>
      <c r="E39" s="128">
        <v>62</v>
      </c>
      <c r="F39" s="128">
        <v>37</v>
      </c>
      <c r="G39" s="128">
        <v>4</v>
      </c>
      <c r="H39" s="128">
        <v>4</v>
      </c>
      <c r="I39" s="362" t="s">
        <v>386</v>
      </c>
    </row>
    <row r="40" spans="1:9" ht="13.5">
      <c r="A40" s="346">
        <v>14</v>
      </c>
      <c r="B40" s="203" t="s">
        <v>249</v>
      </c>
      <c r="C40" s="130">
        <v>2604</v>
      </c>
      <c r="D40" s="129">
        <v>576</v>
      </c>
      <c r="E40" s="129">
        <v>859</v>
      </c>
      <c r="F40" s="129">
        <v>402</v>
      </c>
      <c r="G40" s="129">
        <v>73</v>
      </c>
      <c r="H40" s="129">
        <v>31</v>
      </c>
      <c r="I40" s="361" t="s">
        <v>386</v>
      </c>
    </row>
    <row r="41" spans="1:9" ht="13.5">
      <c r="A41" s="347"/>
      <c r="B41" s="204" t="s">
        <v>12</v>
      </c>
      <c r="C41" s="130">
        <v>217</v>
      </c>
      <c r="D41" s="129">
        <v>48</v>
      </c>
      <c r="E41" s="129">
        <v>72</v>
      </c>
      <c r="F41" s="129">
        <v>34</v>
      </c>
      <c r="G41" s="129">
        <v>6</v>
      </c>
      <c r="H41" s="129">
        <v>3</v>
      </c>
      <c r="I41" s="362" t="s">
        <v>386</v>
      </c>
    </row>
    <row r="42" spans="1:9" ht="13.5">
      <c r="A42" s="346">
        <v>15</v>
      </c>
      <c r="B42" s="202" t="s">
        <v>249</v>
      </c>
      <c r="C42" s="130">
        <v>2923</v>
      </c>
      <c r="D42" s="129">
        <v>576</v>
      </c>
      <c r="E42" s="129">
        <v>992</v>
      </c>
      <c r="F42" s="129">
        <v>393</v>
      </c>
      <c r="G42" s="129">
        <v>77</v>
      </c>
      <c r="H42" s="129">
        <v>27</v>
      </c>
      <c r="I42" s="361" t="s">
        <v>386</v>
      </c>
    </row>
    <row r="43" spans="1:9" ht="13.5">
      <c r="A43" s="347"/>
      <c r="B43" s="202" t="s">
        <v>12</v>
      </c>
      <c r="C43" s="130">
        <v>244</v>
      </c>
      <c r="D43" s="129">
        <v>48</v>
      </c>
      <c r="E43" s="129">
        <v>83</v>
      </c>
      <c r="F43" s="129">
        <v>33</v>
      </c>
      <c r="G43" s="129">
        <v>6</v>
      </c>
      <c r="H43" s="129">
        <v>2</v>
      </c>
      <c r="I43" s="362" t="s">
        <v>386</v>
      </c>
    </row>
    <row r="44" spans="1:14" ht="13.5">
      <c r="A44" s="346">
        <v>16</v>
      </c>
      <c r="B44" s="203" t="s">
        <v>249</v>
      </c>
      <c r="C44" s="130">
        <v>2503</v>
      </c>
      <c r="D44" s="129">
        <v>635</v>
      </c>
      <c r="E44" s="129">
        <v>916</v>
      </c>
      <c r="F44" s="129">
        <v>334</v>
      </c>
      <c r="G44" s="129">
        <v>91</v>
      </c>
      <c r="H44" s="129">
        <v>32</v>
      </c>
      <c r="I44" s="361" t="s">
        <v>386</v>
      </c>
      <c r="N44" s="326"/>
    </row>
    <row r="45" spans="1:11" ht="13.5">
      <c r="A45" s="347"/>
      <c r="B45" s="204" t="s">
        <v>12</v>
      </c>
      <c r="C45" s="130">
        <v>209</v>
      </c>
      <c r="D45" s="129">
        <v>53</v>
      </c>
      <c r="E45" s="129">
        <v>76</v>
      </c>
      <c r="F45" s="129">
        <v>28</v>
      </c>
      <c r="G45" s="129">
        <v>8</v>
      </c>
      <c r="H45" s="129">
        <v>3</v>
      </c>
      <c r="I45" s="361" t="s">
        <v>386</v>
      </c>
      <c r="K45" s="260" t="s">
        <v>506</v>
      </c>
    </row>
    <row r="46" spans="1:9" ht="13.5">
      <c r="A46" s="346">
        <v>17</v>
      </c>
      <c r="B46" s="202" t="s">
        <v>249</v>
      </c>
      <c r="C46" s="130">
        <v>2389</v>
      </c>
      <c r="D46" s="129">
        <v>661</v>
      </c>
      <c r="E46" s="129">
        <v>866</v>
      </c>
      <c r="F46" s="129">
        <v>348</v>
      </c>
      <c r="G46" s="129">
        <v>81</v>
      </c>
      <c r="H46" s="129">
        <v>23</v>
      </c>
      <c r="I46" s="362" t="s">
        <v>386</v>
      </c>
    </row>
    <row r="47" spans="1:9" ht="13.5">
      <c r="A47" s="347"/>
      <c r="B47" s="204" t="s">
        <v>12</v>
      </c>
      <c r="C47" s="130">
        <v>199</v>
      </c>
      <c r="D47" s="129">
        <v>55</v>
      </c>
      <c r="E47" s="129">
        <v>72</v>
      </c>
      <c r="F47" s="129">
        <v>29</v>
      </c>
      <c r="G47" s="129">
        <v>7</v>
      </c>
      <c r="H47" s="129">
        <v>2</v>
      </c>
      <c r="I47" s="360" t="s">
        <v>386</v>
      </c>
    </row>
    <row r="48" spans="1:13" ht="13.5">
      <c r="A48" s="346">
        <v>18</v>
      </c>
      <c r="B48" s="202" t="s">
        <v>249</v>
      </c>
      <c r="C48" s="130">
        <v>2509</v>
      </c>
      <c r="D48" s="129">
        <v>813</v>
      </c>
      <c r="E48" s="129">
        <v>942</v>
      </c>
      <c r="F48" s="129">
        <v>219</v>
      </c>
      <c r="G48" s="129">
        <v>85</v>
      </c>
      <c r="H48" s="129">
        <v>30</v>
      </c>
      <c r="I48" s="287">
        <v>469</v>
      </c>
      <c r="K48" s="129"/>
      <c r="L48" s="129"/>
      <c r="M48" s="129"/>
    </row>
    <row r="49" spans="1:13" ht="13.5">
      <c r="A49" s="347"/>
      <c r="B49" s="202" t="s">
        <v>12</v>
      </c>
      <c r="C49" s="130">
        <v>209</v>
      </c>
      <c r="D49" s="129">
        <v>68</v>
      </c>
      <c r="E49" s="129">
        <v>78</v>
      </c>
      <c r="F49" s="129">
        <v>18</v>
      </c>
      <c r="G49" s="129">
        <v>7</v>
      </c>
      <c r="H49" s="129">
        <v>2</v>
      </c>
      <c r="I49" s="287">
        <v>39</v>
      </c>
      <c r="K49" s="128"/>
      <c r="L49" s="128"/>
      <c r="M49" s="128"/>
    </row>
    <row r="50" spans="1:13" ht="13.5">
      <c r="A50" s="346">
        <v>19</v>
      </c>
      <c r="B50" s="203" t="s">
        <v>249</v>
      </c>
      <c r="C50" s="130">
        <v>2555</v>
      </c>
      <c r="D50" s="129">
        <v>778</v>
      </c>
      <c r="E50" s="129">
        <v>913</v>
      </c>
      <c r="F50" s="129">
        <v>202</v>
      </c>
      <c r="G50" s="129">
        <v>70</v>
      </c>
      <c r="H50" s="129">
        <v>32</v>
      </c>
      <c r="I50" s="287">
        <v>459</v>
      </c>
      <c r="K50" s="129"/>
      <c r="L50" s="129"/>
      <c r="M50" s="129"/>
    </row>
    <row r="51" spans="1:13" ht="13.5">
      <c r="A51" s="347"/>
      <c r="B51" s="204" t="s">
        <v>12</v>
      </c>
      <c r="C51" s="130">
        <v>213</v>
      </c>
      <c r="D51" s="129">
        <v>65</v>
      </c>
      <c r="E51" s="129">
        <v>76</v>
      </c>
      <c r="F51" s="129">
        <v>17</v>
      </c>
      <c r="G51" s="129">
        <v>6</v>
      </c>
      <c r="H51" s="129">
        <v>3</v>
      </c>
      <c r="I51" s="287">
        <v>38</v>
      </c>
      <c r="K51" s="128"/>
      <c r="L51" s="128"/>
      <c r="M51" s="128"/>
    </row>
    <row r="52" spans="1:13" ht="13.5">
      <c r="A52" s="346">
        <v>20</v>
      </c>
      <c r="B52" s="202" t="s">
        <v>249</v>
      </c>
      <c r="C52" s="130">
        <v>2348</v>
      </c>
      <c r="D52" s="129">
        <v>741</v>
      </c>
      <c r="E52" s="129">
        <v>890</v>
      </c>
      <c r="F52" s="129">
        <v>179</v>
      </c>
      <c r="G52" s="129">
        <v>66</v>
      </c>
      <c r="H52" s="129">
        <v>23</v>
      </c>
      <c r="I52" s="287">
        <v>449</v>
      </c>
      <c r="K52" s="129"/>
      <c r="L52" s="129"/>
      <c r="M52" s="129"/>
    </row>
    <row r="53" spans="1:13" ht="13.5">
      <c r="A53" s="347"/>
      <c r="B53" s="409" t="s">
        <v>12</v>
      </c>
      <c r="C53" s="130">
        <v>196</v>
      </c>
      <c r="D53" s="129">
        <v>62</v>
      </c>
      <c r="E53" s="129">
        <v>74</v>
      </c>
      <c r="F53" s="129">
        <v>15</v>
      </c>
      <c r="G53" s="129">
        <v>6</v>
      </c>
      <c r="H53" s="129">
        <v>2</v>
      </c>
      <c r="I53" s="287">
        <v>37</v>
      </c>
      <c r="K53" s="128"/>
      <c r="L53" s="128"/>
      <c r="M53" s="128"/>
    </row>
    <row r="54" spans="1:13" ht="13.5">
      <c r="A54" s="346">
        <v>21</v>
      </c>
      <c r="B54" s="202" t="s">
        <v>249</v>
      </c>
      <c r="C54" s="130">
        <v>2449</v>
      </c>
      <c r="D54" s="129">
        <v>676</v>
      </c>
      <c r="E54" s="129">
        <v>866</v>
      </c>
      <c r="F54" s="129">
        <v>201</v>
      </c>
      <c r="G54" s="129">
        <v>76</v>
      </c>
      <c r="H54" s="129">
        <v>32</v>
      </c>
      <c r="I54" s="287">
        <v>405</v>
      </c>
      <c r="K54" s="128"/>
      <c r="L54" s="128"/>
      <c r="M54" s="128"/>
    </row>
    <row r="55" spans="1:13" ht="13.5">
      <c r="A55" s="408"/>
      <c r="B55" s="205" t="s">
        <v>12</v>
      </c>
      <c r="C55" s="126">
        <v>204</v>
      </c>
      <c r="D55" s="223">
        <v>56</v>
      </c>
      <c r="E55" s="223">
        <v>72</v>
      </c>
      <c r="F55" s="223">
        <v>17</v>
      </c>
      <c r="G55" s="223">
        <v>6</v>
      </c>
      <c r="H55" s="223">
        <v>3</v>
      </c>
      <c r="I55" s="288">
        <v>34</v>
      </c>
      <c r="K55" s="129"/>
      <c r="L55" s="129"/>
      <c r="M55" s="129"/>
    </row>
    <row r="56" spans="1:13" ht="13.5">
      <c r="A56" s="329"/>
      <c r="B56" s="227"/>
      <c r="C56" s="129"/>
      <c r="D56" s="129"/>
      <c r="E56" s="129"/>
      <c r="F56" s="129"/>
      <c r="G56" s="129"/>
      <c r="H56" s="129"/>
      <c r="K56" s="290"/>
      <c r="L56" s="290"/>
      <c r="M56" s="290"/>
    </row>
    <row r="57" spans="2:10" ht="13.5">
      <c r="B57" s="330" t="s">
        <v>345</v>
      </c>
      <c r="C57" s="330"/>
      <c r="D57" s="330"/>
      <c r="E57" s="330"/>
      <c r="F57" s="330"/>
      <c r="G57" s="330"/>
      <c r="H57" s="330"/>
      <c r="I57" s="330"/>
      <c r="J57" s="330"/>
    </row>
    <row r="58" spans="2:11" ht="13.5">
      <c r="B58" s="330" t="s">
        <v>342</v>
      </c>
      <c r="C58" s="330"/>
      <c r="D58" s="330"/>
      <c r="E58" s="330"/>
      <c r="F58" s="330"/>
      <c r="G58" s="330"/>
      <c r="H58" s="330"/>
      <c r="I58" s="330"/>
      <c r="J58" s="330"/>
      <c r="K58" s="330"/>
    </row>
    <row r="59" spans="2:11" ht="13.5">
      <c r="B59" s="574" t="s">
        <v>343</v>
      </c>
      <c r="C59" s="574"/>
      <c r="D59" s="574"/>
      <c r="E59" s="574"/>
      <c r="F59" s="574"/>
      <c r="G59" s="574"/>
      <c r="H59" s="574"/>
      <c r="I59" s="574"/>
      <c r="J59" s="574"/>
      <c r="K59" s="330"/>
    </row>
    <row r="60" spans="2:11" ht="13.5">
      <c r="B60" s="574" t="s">
        <v>344</v>
      </c>
      <c r="C60" s="574"/>
      <c r="D60" s="574"/>
      <c r="E60" s="574"/>
      <c r="F60" s="574"/>
      <c r="G60" s="574"/>
      <c r="H60" s="574"/>
      <c r="I60" s="574"/>
      <c r="J60" s="574"/>
      <c r="K60" s="330"/>
    </row>
    <row r="61" spans="2:12" ht="13.5">
      <c r="B61" s="603" t="s">
        <v>398</v>
      </c>
      <c r="C61" s="603"/>
      <c r="D61" s="603"/>
      <c r="E61" s="603"/>
      <c r="F61" s="603"/>
      <c r="G61" s="603"/>
      <c r="H61" s="603"/>
      <c r="I61" s="603"/>
      <c r="J61" s="603"/>
      <c r="K61" s="603"/>
      <c r="L61" s="603"/>
    </row>
  </sheetData>
  <sheetProtection/>
  <mergeCells count="10">
    <mergeCell ref="B61:L61"/>
    <mergeCell ref="A30:B31"/>
    <mergeCell ref="B59:J59"/>
    <mergeCell ref="B60:J60"/>
    <mergeCell ref="A3:B4"/>
    <mergeCell ref="A5:A6"/>
    <mergeCell ref="L2:M2"/>
    <mergeCell ref="C30:E30"/>
    <mergeCell ref="C3:M3"/>
    <mergeCell ref="F30:I30"/>
  </mergeCells>
  <printOptions/>
  <pageMargins left="0.64" right="0.34" top="0.75" bottom="0.76" header="0.512" footer="0.512"/>
  <pageSetup firstPageNumber="74" useFirstPageNumber="1" horizontalDpi="600" verticalDpi="600" orientation="portrait" paperSize="9" scale="96" r:id="rId2"/>
  <headerFooter alignWithMargins="0">
    <oddFooter>&amp;C&amp;"ＭＳ 明朝,標準"&amp;P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27" sqref="J27"/>
    </sheetView>
  </sheetViews>
  <sheetFormatPr defaultColWidth="9.00390625" defaultRowHeight="13.5"/>
  <cols>
    <col min="1" max="1" width="9.875" style="69" customWidth="1"/>
    <col min="2" max="10" width="7.75390625" style="69" customWidth="1"/>
    <col min="11" max="16384" width="9.00390625" style="69" customWidth="1"/>
  </cols>
  <sheetData>
    <row r="1" ht="13.5">
      <c r="A1" s="249" t="s">
        <v>440</v>
      </c>
    </row>
    <row r="3" spans="1:10" ht="13.5">
      <c r="A3" s="605" t="s">
        <v>198</v>
      </c>
      <c r="B3" s="608" t="s">
        <v>182</v>
      </c>
      <c r="C3" s="535"/>
      <c r="D3" s="525"/>
      <c r="E3" s="608" t="s">
        <v>183</v>
      </c>
      <c r="F3" s="535"/>
      <c r="G3" s="525"/>
      <c r="H3" s="607" t="s">
        <v>184</v>
      </c>
      <c r="I3" s="535"/>
      <c r="J3" s="525"/>
    </row>
    <row r="4" spans="1:10" ht="13.5">
      <c r="A4" s="606"/>
      <c r="B4" s="168" t="s">
        <v>129</v>
      </c>
      <c r="C4" s="168" t="s">
        <v>185</v>
      </c>
      <c r="D4" s="168" t="s">
        <v>186</v>
      </c>
      <c r="E4" s="168" t="s">
        <v>129</v>
      </c>
      <c r="F4" s="168" t="s">
        <v>185</v>
      </c>
      <c r="G4" s="168" t="s">
        <v>186</v>
      </c>
      <c r="H4" s="168" t="s">
        <v>129</v>
      </c>
      <c r="I4" s="168" t="s">
        <v>185</v>
      </c>
      <c r="J4" s="168" t="s">
        <v>186</v>
      </c>
    </row>
    <row r="5" spans="1:10" ht="12" customHeight="1">
      <c r="A5" s="206"/>
      <c r="B5" s="70" t="s">
        <v>80</v>
      </c>
      <c r="C5" s="70" t="s">
        <v>80</v>
      </c>
      <c r="D5" s="70" t="s">
        <v>80</v>
      </c>
      <c r="E5" s="70" t="s">
        <v>80</v>
      </c>
      <c r="F5" s="70" t="s">
        <v>80</v>
      </c>
      <c r="G5" s="70" t="s">
        <v>80</v>
      </c>
      <c r="H5" s="70" t="s">
        <v>80</v>
      </c>
      <c r="I5" s="70" t="s">
        <v>80</v>
      </c>
      <c r="J5" s="109" t="s">
        <v>80</v>
      </c>
    </row>
    <row r="6" spans="1:10" ht="15" customHeight="1">
      <c r="A6" s="207" t="s">
        <v>478</v>
      </c>
      <c r="B6" s="41">
        <v>1543</v>
      </c>
      <c r="C6" s="43">
        <v>487</v>
      </c>
      <c r="D6" s="43">
        <v>1056</v>
      </c>
      <c r="E6" s="43">
        <v>213</v>
      </c>
      <c r="F6" s="43">
        <v>24</v>
      </c>
      <c r="G6" s="43">
        <v>188</v>
      </c>
      <c r="H6" s="43">
        <v>3927</v>
      </c>
      <c r="I6" s="43">
        <v>1544</v>
      </c>
      <c r="J6" s="91">
        <v>2383</v>
      </c>
    </row>
    <row r="7" spans="1:10" ht="15" customHeight="1">
      <c r="A7" s="209">
        <v>9</v>
      </c>
      <c r="B7" s="41">
        <v>1502</v>
      </c>
      <c r="C7" s="43">
        <v>465</v>
      </c>
      <c r="D7" s="43">
        <v>1041</v>
      </c>
      <c r="E7" s="43">
        <v>202</v>
      </c>
      <c r="F7" s="43">
        <v>20</v>
      </c>
      <c r="G7" s="43">
        <v>182</v>
      </c>
      <c r="H7" s="43">
        <v>3852</v>
      </c>
      <c r="I7" s="43">
        <v>1518</v>
      </c>
      <c r="J7" s="91">
        <v>2334</v>
      </c>
    </row>
    <row r="8" spans="1:10" ht="15" customHeight="1">
      <c r="A8" s="208">
        <v>10</v>
      </c>
      <c r="B8" s="41">
        <v>1547</v>
      </c>
      <c r="C8" s="43">
        <v>440</v>
      </c>
      <c r="D8" s="43">
        <v>1107</v>
      </c>
      <c r="E8" s="43">
        <v>210</v>
      </c>
      <c r="F8" s="43">
        <v>19</v>
      </c>
      <c r="G8" s="43">
        <v>191</v>
      </c>
      <c r="H8" s="43">
        <v>3763</v>
      </c>
      <c r="I8" s="43">
        <v>1460</v>
      </c>
      <c r="J8" s="91">
        <v>2304</v>
      </c>
    </row>
    <row r="9" spans="1:10" ht="15" customHeight="1">
      <c r="A9" s="208">
        <v>11</v>
      </c>
      <c r="B9" s="41">
        <v>1555</v>
      </c>
      <c r="C9" s="43">
        <v>415</v>
      </c>
      <c r="D9" s="43">
        <v>1140</v>
      </c>
      <c r="E9" s="43">
        <v>206</v>
      </c>
      <c r="F9" s="43">
        <v>18</v>
      </c>
      <c r="G9" s="43">
        <v>188</v>
      </c>
      <c r="H9" s="43">
        <v>3728</v>
      </c>
      <c r="I9" s="43">
        <v>1445</v>
      </c>
      <c r="J9" s="91">
        <v>2283</v>
      </c>
    </row>
    <row r="10" spans="1:10" ht="15" customHeight="1">
      <c r="A10" s="208">
        <v>12</v>
      </c>
      <c r="B10" s="41">
        <v>1505</v>
      </c>
      <c r="C10" s="43">
        <v>399</v>
      </c>
      <c r="D10" s="43">
        <v>1106</v>
      </c>
      <c r="E10" s="43">
        <v>228</v>
      </c>
      <c r="F10" s="43">
        <v>17</v>
      </c>
      <c r="G10" s="43">
        <v>211</v>
      </c>
      <c r="H10" s="43">
        <v>3611</v>
      </c>
      <c r="I10" s="43">
        <v>1427</v>
      </c>
      <c r="J10" s="91">
        <v>2187</v>
      </c>
    </row>
    <row r="11" spans="1:10" ht="15" customHeight="1">
      <c r="A11" s="209">
        <v>13</v>
      </c>
      <c r="B11" s="43">
        <v>1478</v>
      </c>
      <c r="C11" s="43">
        <v>393</v>
      </c>
      <c r="D11" s="43">
        <v>1085</v>
      </c>
      <c r="E11" s="43">
        <v>209</v>
      </c>
      <c r="F11" s="43">
        <v>15</v>
      </c>
      <c r="G11" s="43">
        <v>194</v>
      </c>
      <c r="H11" s="43">
        <v>3578</v>
      </c>
      <c r="I11" s="43">
        <v>1431</v>
      </c>
      <c r="J11" s="91">
        <v>2147</v>
      </c>
    </row>
    <row r="12" spans="1:10" ht="15" customHeight="1">
      <c r="A12" s="209">
        <v>14</v>
      </c>
      <c r="B12" s="43">
        <v>1432</v>
      </c>
      <c r="C12" s="43">
        <v>384</v>
      </c>
      <c r="D12" s="43">
        <v>1048</v>
      </c>
      <c r="E12" s="43">
        <v>208</v>
      </c>
      <c r="F12" s="43">
        <v>17</v>
      </c>
      <c r="G12" s="43">
        <v>191</v>
      </c>
      <c r="H12" s="43">
        <v>3562</v>
      </c>
      <c r="I12" s="43">
        <v>1419</v>
      </c>
      <c r="J12" s="91">
        <v>2144</v>
      </c>
    </row>
    <row r="13" spans="1:10" ht="15" customHeight="1">
      <c r="A13" s="209">
        <v>15</v>
      </c>
      <c r="B13" s="43">
        <v>1443</v>
      </c>
      <c r="C13" s="43">
        <v>370</v>
      </c>
      <c r="D13" s="43">
        <v>1073</v>
      </c>
      <c r="E13" s="43">
        <v>232</v>
      </c>
      <c r="F13" s="43">
        <v>38</v>
      </c>
      <c r="G13" s="43">
        <v>194</v>
      </c>
      <c r="H13" s="43">
        <v>3565</v>
      </c>
      <c r="I13" s="43">
        <v>1425</v>
      </c>
      <c r="J13" s="91">
        <v>2140</v>
      </c>
    </row>
    <row r="14" spans="1:10" ht="15" customHeight="1">
      <c r="A14" s="209">
        <v>16</v>
      </c>
      <c r="B14" s="43">
        <v>1401</v>
      </c>
      <c r="C14" s="43">
        <v>355</v>
      </c>
      <c r="D14" s="43">
        <v>1046</v>
      </c>
      <c r="E14" s="43">
        <v>271</v>
      </c>
      <c r="F14" s="43">
        <v>72</v>
      </c>
      <c r="G14" s="43">
        <v>200</v>
      </c>
      <c r="H14" s="43">
        <v>3580</v>
      </c>
      <c r="I14" s="43">
        <v>1428</v>
      </c>
      <c r="J14" s="91">
        <v>2152</v>
      </c>
    </row>
    <row r="15" spans="1:10" ht="15" customHeight="1">
      <c r="A15" s="209">
        <v>17</v>
      </c>
      <c r="B15" s="41">
        <v>1336</v>
      </c>
      <c r="C15" s="43">
        <v>345</v>
      </c>
      <c r="D15" s="43">
        <v>991</v>
      </c>
      <c r="E15" s="43">
        <v>290</v>
      </c>
      <c r="F15" s="43">
        <v>62</v>
      </c>
      <c r="G15" s="43">
        <v>228</v>
      </c>
      <c r="H15" s="43">
        <v>3635</v>
      </c>
      <c r="I15" s="43">
        <v>1465</v>
      </c>
      <c r="J15" s="91">
        <v>2170</v>
      </c>
    </row>
    <row r="16" spans="1:10" ht="15" customHeight="1">
      <c r="A16" s="209">
        <v>18</v>
      </c>
      <c r="B16" s="43">
        <v>1266</v>
      </c>
      <c r="C16" s="43">
        <v>337</v>
      </c>
      <c r="D16" s="43">
        <v>929</v>
      </c>
      <c r="E16" s="43">
        <v>312</v>
      </c>
      <c r="F16" s="43">
        <v>78</v>
      </c>
      <c r="G16" s="43">
        <v>233</v>
      </c>
      <c r="H16" s="43">
        <v>3828</v>
      </c>
      <c r="I16" s="43">
        <v>1485</v>
      </c>
      <c r="J16" s="91">
        <v>2342</v>
      </c>
    </row>
    <row r="17" spans="1:10" ht="15" customHeight="1">
      <c r="A17" s="209">
        <v>19</v>
      </c>
      <c r="B17" s="43">
        <v>1221</v>
      </c>
      <c r="C17" s="43">
        <v>325</v>
      </c>
      <c r="D17" s="43">
        <v>896</v>
      </c>
      <c r="E17" s="43">
        <v>324</v>
      </c>
      <c r="F17" s="43">
        <v>80</v>
      </c>
      <c r="G17" s="43">
        <v>244</v>
      </c>
      <c r="H17" s="43">
        <v>3813</v>
      </c>
      <c r="I17" s="43">
        <v>1496</v>
      </c>
      <c r="J17" s="91">
        <v>2316</v>
      </c>
    </row>
    <row r="18" spans="1:10" ht="15" customHeight="1">
      <c r="A18" s="209">
        <v>20</v>
      </c>
      <c r="B18" s="41">
        <v>1244</v>
      </c>
      <c r="C18" s="43">
        <v>324</v>
      </c>
      <c r="D18" s="43">
        <v>920</v>
      </c>
      <c r="E18" s="43">
        <v>323</v>
      </c>
      <c r="F18" s="43">
        <v>87</v>
      </c>
      <c r="G18" s="43">
        <v>236</v>
      </c>
      <c r="H18" s="43">
        <v>3865</v>
      </c>
      <c r="I18" s="43">
        <v>1509</v>
      </c>
      <c r="J18" s="91">
        <v>2356</v>
      </c>
    </row>
    <row r="19" spans="1:10" ht="15" customHeight="1">
      <c r="A19" s="210">
        <v>21</v>
      </c>
      <c r="B19" s="44">
        <v>1190</v>
      </c>
      <c r="C19" s="45">
        <v>303</v>
      </c>
      <c r="D19" s="45">
        <v>886</v>
      </c>
      <c r="E19" s="45">
        <v>333</v>
      </c>
      <c r="F19" s="45">
        <v>90</v>
      </c>
      <c r="G19" s="45">
        <v>243</v>
      </c>
      <c r="H19" s="45">
        <v>3722</v>
      </c>
      <c r="I19" s="45">
        <v>1424</v>
      </c>
      <c r="J19" s="93">
        <v>2298</v>
      </c>
    </row>
    <row r="20" spans="1:9" ht="13.5">
      <c r="A20" s="81" t="s">
        <v>187</v>
      </c>
      <c r="B20" s="42"/>
      <c r="C20" s="42"/>
      <c r="D20" s="42"/>
      <c r="E20" s="42"/>
      <c r="F20" s="42"/>
      <c r="G20" s="42"/>
      <c r="H20" s="42"/>
      <c r="I20" s="42"/>
    </row>
    <row r="21" spans="1:11" ht="13.5">
      <c r="A21" s="71" t="s">
        <v>188</v>
      </c>
      <c r="B21" s="42"/>
      <c r="C21" s="42"/>
      <c r="D21" s="42"/>
      <c r="E21" s="42"/>
      <c r="F21" s="42"/>
      <c r="G21" s="42"/>
      <c r="H21" s="42"/>
      <c r="I21" s="42"/>
      <c r="K21" s="401"/>
    </row>
    <row r="22" spans="1:10" ht="13.5">
      <c r="A22" s="71"/>
      <c r="B22" s="42"/>
      <c r="C22" s="42"/>
      <c r="D22" s="42"/>
      <c r="E22" s="72" t="s">
        <v>199</v>
      </c>
      <c r="F22" s="604" t="s">
        <v>460</v>
      </c>
      <c r="G22" s="604"/>
      <c r="H22" s="604"/>
      <c r="I22" s="604"/>
      <c r="J22" s="604"/>
    </row>
    <row r="23" spans="1:9" ht="13.5">
      <c r="A23" s="71"/>
      <c r="B23" s="42"/>
      <c r="C23" s="42"/>
      <c r="D23" s="42"/>
      <c r="E23" s="42"/>
      <c r="F23" s="42"/>
      <c r="G23" s="42"/>
      <c r="H23" s="73"/>
      <c r="I23" s="42"/>
    </row>
    <row r="24" spans="1:2" ht="13.5">
      <c r="A24" s="74"/>
      <c r="B24" s="74"/>
    </row>
    <row r="25" spans="1:12" ht="13.5">
      <c r="A25" s="74"/>
      <c r="B25" s="74"/>
      <c r="L25" s="234"/>
    </row>
    <row r="26" spans="1:12" ht="13.5">
      <c r="A26" s="74"/>
      <c r="B26" s="74"/>
      <c r="L26" s="234"/>
    </row>
    <row r="27" spans="1:12" ht="13.5">
      <c r="A27" s="74"/>
      <c r="B27" s="74"/>
      <c r="L27" s="234"/>
    </row>
    <row r="28" spans="1:12" ht="13.5">
      <c r="A28" s="74"/>
      <c r="B28" s="74"/>
      <c r="L28" s="234"/>
    </row>
    <row r="29" spans="1:12" ht="13.5">
      <c r="A29" s="74"/>
      <c r="B29" s="74"/>
      <c r="L29" s="234"/>
    </row>
    <row r="30" spans="1:12" ht="13.5">
      <c r="A30" s="74"/>
      <c r="B30" s="74"/>
      <c r="L30" s="234"/>
    </row>
    <row r="31" spans="1:2" ht="13.5">
      <c r="A31" s="74"/>
      <c r="B31" s="74"/>
    </row>
    <row r="32" spans="1:2" ht="13.5">
      <c r="A32" s="74"/>
      <c r="B32" s="74"/>
    </row>
    <row r="33" spans="1:2" ht="13.5">
      <c r="A33" s="74"/>
      <c r="B33" s="74"/>
    </row>
    <row r="34" spans="1:2" ht="13.5">
      <c r="A34" s="74"/>
      <c r="B34" s="74"/>
    </row>
    <row r="35" spans="1:2" ht="13.5">
      <c r="A35" s="74"/>
      <c r="B35" s="74"/>
    </row>
  </sheetData>
  <sheetProtection/>
  <mergeCells count="5">
    <mergeCell ref="F22:J22"/>
    <mergeCell ref="A3:A4"/>
    <mergeCell ref="H3:J3"/>
    <mergeCell ref="E3:G3"/>
    <mergeCell ref="B3:D3"/>
  </mergeCells>
  <printOptions/>
  <pageMargins left="0.75" right="0.75" top="1" bottom="1" header="0.5" footer="0.5"/>
  <pageSetup firstPageNumber="75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N21" sqref="N21"/>
    </sheetView>
  </sheetViews>
  <sheetFormatPr defaultColWidth="9.00390625" defaultRowHeight="13.5"/>
  <cols>
    <col min="1" max="1" width="10.625" style="331" customWidth="1"/>
    <col min="2" max="2" width="7.75390625" style="331" customWidth="1"/>
    <col min="3" max="10" width="6.625" style="331" customWidth="1"/>
    <col min="11" max="11" width="6.75390625" style="331" customWidth="1"/>
    <col min="12" max="16384" width="9.00390625" style="331" customWidth="1"/>
  </cols>
  <sheetData>
    <row r="1" spans="2:9" ht="13.5">
      <c r="B1" s="332"/>
      <c r="C1" s="332"/>
      <c r="D1" s="332"/>
      <c r="E1" s="332"/>
      <c r="F1" s="332"/>
      <c r="G1" s="332"/>
      <c r="H1" s="332"/>
      <c r="I1" s="332"/>
    </row>
    <row r="2" ht="13.5">
      <c r="A2" s="249" t="s">
        <v>484</v>
      </c>
    </row>
    <row r="3" spans="6:10" ht="13.5">
      <c r="F3" s="612" t="s">
        <v>485</v>
      </c>
      <c r="G3" s="589"/>
      <c r="H3" s="589"/>
      <c r="I3" s="589"/>
      <c r="J3" s="589"/>
    </row>
    <row r="4" spans="1:10" ht="18.75" customHeight="1">
      <c r="A4" s="613" t="s">
        <v>189</v>
      </c>
      <c r="B4" s="479"/>
      <c r="C4" s="333" t="s">
        <v>190</v>
      </c>
      <c r="D4" s="333" t="s">
        <v>191</v>
      </c>
      <c r="E4" s="333" t="s">
        <v>192</v>
      </c>
      <c r="F4" s="333" t="s">
        <v>193</v>
      </c>
      <c r="G4" s="333" t="s">
        <v>194</v>
      </c>
      <c r="H4" s="333" t="s">
        <v>195</v>
      </c>
      <c r="I4" s="333" t="s">
        <v>196</v>
      </c>
      <c r="J4" s="333" t="s">
        <v>65</v>
      </c>
    </row>
    <row r="5" spans="1:11" ht="11.25" customHeight="1">
      <c r="A5" s="334"/>
      <c r="B5" s="335"/>
      <c r="C5" s="336" t="s">
        <v>80</v>
      </c>
      <c r="D5" s="336" t="s">
        <v>80</v>
      </c>
      <c r="E5" s="336" t="s">
        <v>80</v>
      </c>
      <c r="F5" s="336" t="s">
        <v>80</v>
      </c>
      <c r="G5" s="336" t="s">
        <v>80</v>
      </c>
      <c r="H5" s="336" t="s">
        <v>80</v>
      </c>
      <c r="I5" s="336" t="s">
        <v>80</v>
      </c>
      <c r="J5" s="337" t="s">
        <v>80</v>
      </c>
      <c r="K5" s="336"/>
    </row>
    <row r="6" spans="1:10" ht="15" customHeight="1">
      <c r="A6" s="609" t="s">
        <v>486</v>
      </c>
      <c r="B6" s="610"/>
      <c r="C6" s="338">
        <v>180</v>
      </c>
      <c r="D6" s="339">
        <v>6</v>
      </c>
      <c r="E6" s="339">
        <v>21</v>
      </c>
      <c r="F6" s="339">
        <v>23</v>
      </c>
      <c r="G6" s="339">
        <v>22</v>
      </c>
      <c r="H6" s="339">
        <v>37</v>
      </c>
      <c r="I6" s="339">
        <v>27</v>
      </c>
      <c r="J6" s="340">
        <v>136</v>
      </c>
    </row>
    <row r="7" spans="1:10" ht="15" customHeight="1">
      <c r="A7" s="609" t="s">
        <v>487</v>
      </c>
      <c r="B7" s="610"/>
      <c r="C7" s="338">
        <v>60</v>
      </c>
      <c r="D7" s="339">
        <v>6</v>
      </c>
      <c r="E7" s="339">
        <v>5</v>
      </c>
      <c r="F7" s="339">
        <v>10</v>
      </c>
      <c r="G7" s="339">
        <v>16</v>
      </c>
      <c r="H7" s="339">
        <v>11</v>
      </c>
      <c r="I7" s="339">
        <v>21</v>
      </c>
      <c r="J7" s="340">
        <v>69</v>
      </c>
    </row>
    <row r="8" spans="1:10" ht="15" customHeight="1">
      <c r="A8" s="609" t="s">
        <v>488</v>
      </c>
      <c r="B8" s="610"/>
      <c r="C8" s="338">
        <v>60</v>
      </c>
      <c r="D8" s="339">
        <v>1</v>
      </c>
      <c r="E8" s="339">
        <v>11</v>
      </c>
      <c r="F8" s="339">
        <v>7</v>
      </c>
      <c r="G8" s="339">
        <v>17</v>
      </c>
      <c r="H8" s="339">
        <v>16</v>
      </c>
      <c r="I8" s="339">
        <v>17</v>
      </c>
      <c r="J8" s="340">
        <v>69</v>
      </c>
    </row>
    <row r="9" spans="1:10" ht="15" customHeight="1">
      <c r="A9" s="609" t="s">
        <v>489</v>
      </c>
      <c r="B9" s="611"/>
      <c r="C9" s="338">
        <v>60</v>
      </c>
      <c r="D9" s="339">
        <v>1</v>
      </c>
      <c r="E9" s="339">
        <v>6</v>
      </c>
      <c r="F9" s="339">
        <v>10</v>
      </c>
      <c r="G9" s="339">
        <v>18</v>
      </c>
      <c r="H9" s="339">
        <v>19</v>
      </c>
      <c r="I9" s="339">
        <v>14</v>
      </c>
      <c r="J9" s="340">
        <v>68</v>
      </c>
    </row>
    <row r="10" spans="1:10" ht="15" customHeight="1">
      <c r="A10" s="609" t="s">
        <v>358</v>
      </c>
      <c r="B10" s="611"/>
      <c r="C10" s="338">
        <v>70</v>
      </c>
      <c r="D10" s="339">
        <v>3</v>
      </c>
      <c r="E10" s="339">
        <v>12</v>
      </c>
      <c r="F10" s="339">
        <v>13</v>
      </c>
      <c r="G10" s="339">
        <v>19</v>
      </c>
      <c r="H10" s="339">
        <v>21</v>
      </c>
      <c r="I10" s="339">
        <v>11</v>
      </c>
      <c r="J10" s="340">
        <v>79</v>
      </c>
    </row>
    <row r="11" spans="1:10" ht="15" customHeight="1">
      <c r="A11" s="609" t="s">
        <v>366</v>
      </c>
      <c r="B11" s="610"/>
      <c r="C11" s="338">
        <v>120</v>
      </c>
      <c r="D11" s="339">
        <v>2</v>
      </c>
      <c r="E11" s="339">
        <v>13</v>
      </c>
      <c r="F11" s="339">
        <v>20</v>
      </c>
      <c r="G11" s="339">
        <v>26</v>
      </c>
      <c r="H11" s="339">
        <v>35</v>
      </c>
      <c r="I11" s="339">
        <v>27</v>
      </c>
      <c r="J11" s="340">
        <v>123</v>
      </c>
    </row>
    <row r="12" spans="1:10" ht="15" customHeight="1">
      <c r="A12" s="609" t="s">
        <v>359</v>
      </c>
      <c r="B12" s="611"/>
      <c r="C12" s="338">
        <v>60</v>
      </c>
      <c r="D12" s="339">
        <v>2</v>
      </c>
      <c r="E12" s="339">
        <v>6</v>
      </c>
      <c r="F12" s="339">
        <v>8</v>
      </c>
      <c r="G12" s="339">
        <v>19</v>
      </c>
      <c r="H12" s="339">
        <v>15</v>
      </c>
      <c r="I12" s="339">
        <v>15</v>
      </c>
      <c r="J12" s="340">
        <v>65</v>
      </c>
    </row>
    <row r="13" spans="1:10" ht="15" customHeight="1">
      <c r="A13" s="609" t="s">
        <v>490</v>
      </c>
      <c r="B13" s="611"/>
      <c r="C13" s="338">
        <v>200</v>
      </c>
      <c r="D13" s="339">
        <v>6</v>
      </c>
      <c r="E13" s="339">
        <v>24</v>
      </c>
      <c r="F13" s="339">
        <v>27</v>
      </c>
      <c r="G13" s="339">
        <v>67</v>
      </c>
      <c r="H13" s="339">
        <v>48</v>
      </c>
      <c r="I13" s="339">
        <v>57</v>
      </c>
      <c r="J13" s="340">
        <v>229</v>
      </c>
    </row>
    <row r="14" spans="1:10" ht="15" customHeight="1">
      <c r="A14" s="609" t="s">
        <v>360</v>
      </c>
      <c r="B14" s="611"/>
      <c r="C14" s="338">
        <v>60</v>
      </c>
      <c r="D14" s="339">
        <v>0</v>
      </c>
      <c r="E14" s="339">
        <v>3</v>
      </c>
      <c r="F14" s="339">
        <v>10</v>
      </c>
      <c r="G14" s="339">
        <v>15</v>
      </c>
      <c r="H14" s="339">
        <v>17</v>
      </c>
      <c r="I14" s="339">
        <v>16</v>
      </c>
      <c r="J14" s="340">
        <v>61</v>
      </c>
    </row>
    <row r="15" spans="1:10" ht="15" customHeight="1">
      <c r="A15" s="609" t="s">
        <v>361</v>
      </c>
      <c r="B15" s="611"/>
      <c r="C15" s="338">
        <v>70</v>
      </c>
      <c r="D15" s="339">
        <v>3</v>
      </c>
      <c r="E15" s="339">
        <v>5</v>
      </c>
      <c r="F15" s="339">
        <v>10</v>
      </c>
      <c r="G15" s="339">
        <v>11</v>
      </c>
      <c r="H15" s="339">
        <v>19</v>
      </c>
      <c r="I15" s="339">
        <v>22</v>
      </c>
      <c r="J15" s="340">
        <v>70</v>
      </c>
    </row>
    <row r="16" spans="1:10" ht="15" customHeight="1">
      <c r="A16" s="609" t="s">
        <v>491</v>
      </c>
      <c r="B16" s="611"/>
      <c r="C16" s="338">
        <v>120</v>
      </c>
      <c r="D16" s="339">
        <v>3</v>
      </c>
      <c r="E16" s="339">
        <v>16</v>
      </c>
      <c r="F16" s="339">
        <v>30</v>
      </c>
      <c r="G16" s="339">
        <v>29</v>
      </c>
      <c r="H16" s="339">
        <v>29</v>
      </c>
      <c r="I16" s="339">
        <v>31</v>
      </c>
      <c r="J16" s="340">
        <v>138</v>
      </c>
    </row>
    <row r="17" spans="1:10" ht="15" customHeight="1">
      <c r="A17" s="609" t="s">
        <v>362</v>
      </c>
      <c r="B17" s="611"/>
      <c r="C17" s="338">
        <v>60</v>
      </c>
      <c r="D17" s="339">
        <v>1</v>
      </c>
      <c r="E17" s="339">
        <v>4</v>
      </c>
      <c r="F17" s="339">
        <v>5</v>
      </c>
      <c r="G17" s="339">
        <v>7</v>
      </c>
      <c r="H17" s="339">
        <v>18</v>
      </c>
      <c r="I17" s="339">
        <v>10</v>
      </c>
      <c r="J17" s="340">
        <v>45</v>
      </c>
    </row>
    <row r="18" spans="1:10" ht="15" customHeight="1">
      <c r="A18" s="609" t="s">
        <v>363</v>
      </c>
      <c r="B18" s="611"/>
      <c r="C18" s="338">
        <v>200</v>
      </c>
      <c r="D18" s="339">
        <v>4</v>
      </c>
      <c r="E18" s="339">
        <v>26</v>
      </c>
      <c r="F18" s="339">
        <v>30</v>
      </c>
      <c r="G18" s="339">
        <v>51</v>
      </c>
      <c r="H18" s="339">
        <v>54</v>
      </c>
      <c r="I18" s="339">
        <v>64</v>
      </c>
      <c r="J18" s="340">
        <v>229</v>
      </c>
    </row>
    <row r="19" spans="1:10" ht="15" customHeight="1">
      <c r="A19" s="609" t="s">
        <v>492</v>
      </c>
      <c r="B19" s="611"/>
      <c r="C19" s="338">
        <v>110</v>
      </c>
      <c r="D19" s="339">
        <v>4</v>
      </c>
      <c r="E19" s="339">
        <v>20</v>
      </c>
      <c r="F19" s="339">
        <v>22</v>
      </c>
      <c r="G19" s="339">
        <v>26</v>
      </c>
      <c r="H19" s="339">
        <v>26</v>
      </c>
      <c r="I19" s="339">
        <v>24</v>
      </c>
      <c r="J19" s="340">
        <v>122</v>
      </c>
    </row>
    <row r="20" spans="1:10" ht="15" customHeight="1">
      <c r="A20" s="609" t="s">
        <v>364</v>
      </c>
      <c r="B20" s="611"/>
      <c r="C20" s="338">
        <v>60</v>
      </c>
      <c r="D20" s="339">
        <v>1</v>
      </c>
      <c r="E20" s="339">
        <v>6</v>
      </c>
      <c r="F20" s="339">
        <v>9</v>
      </c>
      <c r="G20" s="339">
        <v>8</v>
      </c>
      <c r="H20" s="339">
        <v>19</v>
      </c>
      <c r="I20" s="339">
        <v>13</v>
      </c>
      <c r="J20" s="340">
        <v>56</v>
      </c>
    </row>
    <row r="21" spans="1:10" ht="15" customHeight="1">
      <c r="A21" s="609" t="s">
        <v>365</v>
      </c>
      <c r="B21" s="611"/>
      <c r="C21" s="338">
        <v>45</v>
      </c>
      <c r="D21" s="339">
        <v>0</v>
      </c>
      <c r="E21" s="339">
        <v>0</v>
      </c>
      <c r="F21" s="339">
        <v>7</v>
      </c>
      <c r="G21" s="339">
        <v>13</v>
      </c>
      <c r="H21" s="339">
        <v>8</v>
      </c>
      <c r="I21" s="339">
        <v>10</v>
      </c>
      <c r="J21" s="340">
        <v>38</v>
      </c>
    </row>
    <row r="22" spans="1:10" ht="15" customHeight="1">
      <c r="A22" s="609" t="s">
        <v>493</v>
      </c>
      <c r="B22" s="611"/>
      <c r="C22" s="338">
        <v>120</v>
      </c>
      <c r="D22" s="339">
        <v>5</v>
      </c>
      <c r="E22" s="339">
        <v>15</v>
      </c>
      <c r="F22" s="339">
        <v>19</v>
      </c>
      <c r="G22" s="339">
        <v>34</v>
      </c>
      <c r="H22" s="339">
        <v>30</v>
      </c>
      <c r="I22" s="339">
        <v>24</v>
      </c>
      <c r="J22" s="340">
        <v>127</v>
      </c>
    </row>
    <row r="23" spans="1:10" ht="15" customHeight="1">
      <c r="A23" s="609" t="s">
        <v>367</v>
      </c>
      <c r="B23" s="611"/>
      <c r="C23" s="338">
        <v>60</v>
      </c>
      <c r="D23" s="339">
        <v>0</v>
      </c>
      <c r="E23" s="339">
        <v>4</v>
      </c>
      <c r="F23" s="339">
        <v>11</v>
      </c>
      <c r="G23" s="339">
        <v>11</v>
      </c>
      <c r="H23" s="339">
        <v>12</v>
      </c>
      <c r="I23" s="339">
        <v>16</v>
      </c>
      <c r="J23" s="340">
        <v>54</v>
      </c>
    </row>
    <row r="24" spans="1:10" ht="15" customHeight="1">
      <c r="A24" s="614" t="s">
        <v>388</v>
      </c>
      <c r="B24" s="615"/>
      <c r="C24" s="396">
        <v>1715</v>
      </c>
      <c r="D24" s="396">
        <v>48</v>
      </c>
      <c r="E24" s="396">
        <v>197</v>
      </c>
      <c r="F24" s="396">
        <v>271</v>
      </c>
      <c r="G24" s="396">
        <v>409</v>
      </c>
      <c r="H24" s="396">
        <v>434</v>
      </c>
      <c r="I24" s="396">
        <v>419</v>
      </c>
      <c r="J24" s="403">
        <v>1778</v>
      </c>
    </row>
    <row r="25" spans="1:10" ht="15" customHeight="1">
      <c r="A25" s="618" t="s">
        <v>368</v>
      </c>
      <c r="B25" s="619"/>
      <c r="C25" s="338">
        <v>60</v>
      </c>
      <c r="D25" s="339">
        <v>1</v>
      </c>
      <c r="E25" s="339">
        <v>7</v>
      </c>
      <c r="F25" s="339">
        <v>9</v>
      </c>
      <c r="G25" s="339">
        <v>15</v>
      </c>
      <c r="H25" s="339">
        <v>17</v>
      </c>
      <c r="I25" s="339">
        <v>10</v>
      </c>
      <c r="J25" s="340">
        <v>59</v>
      </c>
    </row>
    <row r="26" spans="1:10" ht="15" customHeight="1">
      <c r="A26" s="609" t="s">
        <v>370</v>
      </c>
      <c r="B26" s="611"/>
      <c r="C26" s="338">
        <v>45</v>
      </c>
      <c r="D26" s="339">
        <v>1</v>
      </c>
      <c r="E26" s="339">
        <v>1</v>
      </c>
      <c r="F26" s="339">
        <v>0</v>
      </c>
      <c r="G26" s="339">
        <v>1</v>
      </c>
      <c r="H26" s="339">
        <v>3</v>
      </c>
      <c r="I26" s="339">
        <v>3</v>
      </c>
      <c r="J26" s="340">
        <v>9</v>
      </c>
    </row>
    <row r="27" spans="1:10" ht="15" customHeight="1">
      <c r="A27" s="609" t="s">
        <v>369</v>
      </c>
      <c r="B27" s="610"/>
      <c r="C27" s="338">
        <v>60</v>
      </c>
      <c r="D27" s="339">
        <v>3</v>
      </c>
      <c r="E27" s="339">
        <v>7</v>
      </c>
      <c r="F27" s="339">
        <v>8</v>
      </c>
      <c r="G27" s="339">
        <v>11</v>
      </c>
      <c r="H27" s="339">
        <v>11</v>
      </c>
      <c r="I27" s="339">
        <v>13</v>
      </c>
      <c r="J27" s="340">
        <v>53</v>
      </c>
    </row>
    <row r="28" spans="1:10" ht="15" customHeight="1">
      <c r="A28" s="614" t="s">
        <v>389</v>
      </c>
      <c r="B28" s="615"/>
      <c r="C28" s="341">
        <v>165</v>
      </c>
      <c r="D28" s="341">
        <v>5</v>
      </c>
      <c r="E28" s="341">
        <v>15</v>
      </c>
      <c r="F28" s="341">
        <v>17</v>
      </c>
      <c r="G28" s="341">
        <v>27</v>
      </c>
      <c r="H28" s="341">
        <v>31</v>
      </c>
      <c r="I28" s="341">
        <v>26</v>
      </c>
      <c r="J28" s="404">
        <v>121</v>
      </c>
    </row>
    <row r="29" spans="1:10" ht="15" customHeight="1">
      <c r="A29" s="342" t="s">
        <v>197</v>
      </c>
      <c r="B29" s="343"/>
      <c r="C29" s="344">
        <v>1880</v>
      </c>
      <c r="D29" s="396">
        <v>53</v>
      </c>
      <c r="E29" s="396">
        <v>212</v>
      </c>
      <c r="F29" s="396">
        <v>288</v>
      </c>
      <c r="G29" s="396">
        <v>436</v>
      </c>
      <c r="H29" s="396">
        <v>465</v>
      </c>
      <c r="I29" s="396">
        <v>445</v>
      </c>
      <c r="J29" s="325">
        <v>1899</v>
      </c>
    </row>
    <row r="30" spans="1:10" ht="13.5">
      <c r="A30" s="345"/>
      <c r="B30" s="345"/>
      <c r="H30" s="616" t="s">
        <v>213</v>
      </c>
      <c r="I30" s="617"/>
      <c r="J30" s="617"/>
    </row>
    <row r="31" spans="1:3" ht="13.5">
      <c r="A31" s="345"/>
      <c r="B31" s="345"/>
      <c r="C31" s="398"/>
    </row>
    <row r="32" spans="1:8" ht="13.5">
      <c r="A32" s="345"/>
      <c r="B32" s="345"/>
      <c r="H32" s="398"/>
    </row>
    <row r="34" spans="1:2" ht="13.5">
      <c r="A34" s="345"/>
      <c r="B34" s="345"/>
    </row>
    <row r="35" spans="1:2" ht="13.5">
      <c r="A35" s="345"/>
      <c r="B35" s="345"/>
    </row>
    <row r="36" spans="1:2" ht="13.5">
      <c r="A36" s="345"/>
      <c r="B36" s="345"/>
    </row>
    <row r="37" spans="1:2" ht="13.5">
      <c r="A37" s="345"/>
      <c r="B37" s="345"/>
    </row>
    <row r="38" spans="1:2" ht="13.5">
      <c r="A38" s="345"/>
      <c r="B38" s="345"/>
    </row>
    <row r="39" spans="1:2" ht="13.5">
      <c r="A39" s="345"/>
      <c r="B39" s="345"/>
    </row>
    <row r="40" spans="1:2" ht="13.5">
      <c r="A40" s="345"/>
      <c r="B40" s="345"/>
    </row>
    <row r="41" spans="1:2" ht="13.5">
      <c r="A41" s="345"/>
      <c r="B41" s="345"/>
    </row>
    <row r="42" spans="1:2" ht="13.5">
      <c r="A42" s="345"/>
      <c r="B42" s="345"/>
    </row>
    <row r="43" spans="1:2" ht="13.5">
      <c r="A43" s="345"/>
      <c r="B43" s="345"/>
    </row>
    <row r="44" spans="1:2" ht="13.5">
      <c r="A44" s="345"/>
      <c r="B44" s="345"/>
    </row>
    <row r="45" spans="1:2" ht="13.5">
      <c r="A45" s="345"/>
      <c r="B45" s="345"/>
    </row>
    <row r="46" spans="1:2" ht="13.5">
      <c r="A46" s="345"/>
      <c r="B46" s="345"/>
    </row>
    <row r="47" spans="1:2" ht="13.5">
      <c r="A47" s="345"/>
      <c r="B47" s="345"/>
    </row>
  </sheetData>
  <sheetProtection/>
  <mergeCells count="26">
    <mergeCell ref="A18:B18"/>
    <mergeCell ref="A19:B19"/>
    <mergeCell ref="A28:B28"/>
    <mergeCell ref="H30:J30"/>
    <mergeCell ref="A22:B22"/>
    <mergeCell ref="A23:B23"/>
    <mergeCell ref="A24:B24"/>
    <mergeCell ref="A25:B25"/>
    <mergeCell ref="A26:B26"/>
    <mergeCell ref="A27:B27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8:B8"/>
    <mergeCell ref="A9:B9"/>
    <mergeCell ref="F3:J3"/>
    <mergeCell ref="A4:B4"/>
    <mergeCell ref="A6:B6"/>
    <mergeCell ref="A7:B7"/>
  </mergeCells>
  <printOptions/>
  <pageMargins left="0.75" right="0.75" top="1" bottom="1" header="0.5" footer="0.5"/>
  <pageSetup firstPageNumber="76" useFirstPageNumber="1" horizontalDpi="600" verticalDpi="600" orientation="portrait" paperSize="9" scale="110" r:id="rId1"/>
  <headerFooter alignWithMargins="0">
    <oddFooter>&amp;C&amp;"ＭＳ 明朝,標準"&amp;P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SheetLayoutView="100" zoomScalePageLayoutView="0" workbookViewId="0" topLeftCell="F31">
      <selection activeCell="O49" sqref="O49"/>
    </sheetView>
  </sheetViews>
  <sheetFormatPr defaultColWidth="9.00390625" defaultRowHeight="13.5"/>
  <cols>
    <col min="1" max="1" width="9.25390625" style="16" customWidth="1"/>
    <col min="2" max="14" width="6.625" style="16" customWidth="1"/>
    <col min="15" max="15" width="5.625" style="16" customWidth="1"/>
    <col min="16" max="16" width="4.375" style="16" customWidth="1"/>
    <col min="17" max="17" width="4.875" style="16" customWidth="1"/>
    <col min="18" max="16384" width="9.00390625" style="16" customWidth="1"/>
  </cols>
  <sheetData>
    <row r="1" spans="1:5" ht="15">
      <c r="A1" s="278" t="s">
        <v>441</v>
      </c>
      <c r="B1" s="15"/>
      <c r="C1" s="15"/>
      <c r="D1" s="15"/>
      <c r="E1" s="15"/>
    </row>
    <row r="2" ht="24.75" customHeight="1"/>
    <row r="3" spans="1:2" ht="13.5">
      <c r="A3" s="379" t="s">
        <v>443</v>
      </c>
      <c r="B3" s="217" t="s">
        <v>330</v>
      </c>
    </row>
    <row r="4" ht="13.5">
      <c r="N4" s="170" t="s">
        <v>52</v>
      </c>
    </row>
    <row r="5" spans="1:14" ht="16.5" customHeight="1">
      <c r="A5" s="228"/>
      <c r="B5" s="169" t="s">
        <v>53</v>
      </c>
      <c r="C5" s="169" t="s">
        <v>54</v>
      </c>
      <c r="D5" s="169" t="s">
        <v>55</v>
      </c>
      <c r="E5" s="169" t="s">
        <v>56</v>
      </c>
      <c r="F5" s="169" t="s">
        <v>57</v>
      </c>
      <c r="G5" s="169" t="s">
        <v>58</v>
      </c>
      <c r="H5" s="169" t="s">
        <v>59</v>
      </c>
      <c r="I5" s="169" t="s">
        <v>60</v>
      </c>
      <c r="J5" s="169" t="s">
        <v>61</v>
      </c>
      <c r="K5" s="169" t="s">
        <v>62</v>
      </c>
      <c r="L5" s="169" t="s">
        <v>63</v>
      </c>
      <c r="M5" s="169" t="s">
        <v>64</v>
      </c>
      <c r="N5" s="169" t="s">
        <v>65</v>
      </c>
    </row>
    <row r="6" spans="1:14" ht="21.75" customHeight="1">
      <c r="A6" s="215" t="s">
        <v>461</v>
      </c>
      <c r="B6" s="369">
        <v>68</v>
      </c>
      <c r="C6" s="27">
        <v>71</v>
      </c>
      <c r="D6" s="27">
        <v>57</v>
      </c>
      <c r="E6" s="27">
        <v>76</v>
      </c>
      <c r="F6" s="27">
        <v>83</v>
      </c>
      <c r="G6" s="27">
        <v>68</v>
      </c>
      <c r="H6" s="27">
        <v>76</v>
      </c>
      <c r="I6" s="27">
        <v>67</v>
      </c>
      <c r="J6" s="27">
        <v>71</v>
      </c>
      <c r="K6" s="27">
        <v>77</v>
      </c>
      <c r="L6" s="27">
        <v>75</v>
      </c>
      <c r="M6" s="370">
        <v>87</v>
      </c>
      <c r="N6" s="377">
        <v>876</v>
      </c>
    </row>
    <row r="7" spans="1:14" ht="21.75" customHeight="1">
      <c r="A7" s="215">
        <v>15</v>
      </c>
      <c r="B7" s="369">
        <v>97</v>
      </c>
      <c r="C7" s="27">
        <v>79</v>
      </c>
      <c r="D7" s="27">
        <v>97</v>
      </c>
      <c r="E7" s="27">
        <v>82</v>
      </c>
      <c r="F7" s="27">
        <v>100</v>
      </c>
      <c r="G7" s="27">
        <v>96</v>
      </c>
      <c r="H7" s="370">
        <v>102</v>
      </c>
      <c r="I7" s="27">
        <v>93</v>
      </c>
      <c r="J7" s="27">
        <v>92</v>
      </c>
      <c r="K7" s="27">
        <v>86</v>
      </c>
      <c r="L7" s="370">
        <v>100</v>
      </c>
      <c r="M7" s="370">
        <v>113</v>
      </c>
      <c r="N7" s="376">
        <f>SUM(A7:M7)</f>
        <v>1152</v>
      </c>
    </row>
    <row r="8" spans="1:14" ht="21.75" customHeight="1">
      <c r="A8" s="215">
        <v>16</v>
      </c>
      <c r="B8" s="369">
        <v>86</v>
      </c>
      <c r="C8" s="27">
        <v>76</v>
      </c>
      <c r="D8" s="27">
        <v>60</v>
      </c>
      <c r="E8" s="27">
        <v>97</v>
      </c>
      <c r="F8" s="27">
        <v>98</v>
      </c>
      <c r="G8" s="27">
        <v>96</v>
      </c>
      <c r="H8" s="370">
        <v>102</v>
      </c>
      <c r="I8" s="27">
        <v>86</v>
      </c>
      <c r="J8" s="27">
        <v>84</v>
      </c>
      <c r="K8" s="27">
        <v>88</v>
      </c>
      <c r="L8" s="27">
        <v>89</v>
      </c>
      <c r="M8" s="370">
        <v>87</v>
      </c>
      <c r="N8" s="376">
        <f>SUM(A8:M8)</f>
        <v>1065</v>
      </c>
    </row>
    <row r="9" spans="1:14" ht="21.75" customHeight="1">
      <c r="A9" s="215">
        <v>17</v>
      </c>
      <c r="B9" s="371">
        <v>2</v>
      </c>
      <c r="C9" s="27">
        <v>68</v>
      </c>
      <c r="D9" s="27">
        <v>99</v>
      </c>
      <c r="E9" s="27">
        <v>88</v>
      </c>
      <c r="F9" s="27">
        <v>93</v>
      </c>
      <c r="G9" s="27">
        <v>85</v>
      </c>
      <c r="H9" s="370">
        <v>84</v>
      </c>
      <c r="I9" s="27">
        <v>88</v>
      </c>
      <c r="J9" s="27">
        <v>88</v>
      </c>
      <c r="K9" s="27">
        <v>88</v>
      </c>
      <c r="L9" s="27">
        <v>98</v>
      </c>
      <c r="M9" s="370">
        <v>80</v>
      </c>
      <c r="N9" s="377">
        <v>961</v>
      </c>
    </row>
    <row r="10" spans="1:14" ht="21.75" customHeight="1">
      <c r="A10" s="215">
        <v>18</v>
      </c>
      <c r="B10" s="372">
        <v>69</v>
      </c>
      <c r="C10" s="27">
        <v>74</v>
      </c>
      <c r="D10" s="27">
        <v>86</v>
      </c>
      <c r="E10" s="27">
        <v>75</v>
      </c>
      <c r="F10" s="27">
        <v>68</v>
      </c>
      <c r="G10" s="27">
        <v>67</v>
      </c>
      <c r="H10" s="370">
        <v>70</v>
      </c>
      <c r="I10" s="27">
        <v>80</v>
      </c>
      <c r="J10" s="27">
        <v>85</v>
      </c>
      <c r="K10" s="27">
        <v>79</v>
      </c>
      <c r="L10" s="27">
        <v>84</v>
      </c>
      <c r="M10" s="370">
        <v>75</v>
      </c>
      <c r="N10" s="377">
        <f>SUM(A10:M10)</f>
        <v>930</v>
      </c>
    </row>
    <row r="11" spans="1:14" ht="21.75" customHeight="1">
      <c r="A11" s="215">
        <v>19</v>
      </c>
      <c r="B11" s="372">
        <v>69</v>
      </c>
      <c r="C11" s="27">
        <v>61</v>
      </c>
      <c r="D11" s="27">
        <v>70</v>
      </c>
      <c r="E11" s="27">
        <v>69</v>
      </c>
      <c r="F11" s="27">
        <v>78</v>
      </c>
      <c r="G11" s="27">
        <v>78</v>
      </c>
      <c r="H11" s="370">
        <v>68</v>
      </c>
      <c r="I11" s="27">
        <v>81</v>
      </c>
      <c r="J11" s="27">
        <v>64</v>
      </c>
      <c r="K11" s="27">
        <v>70</v>
      </c>
      <c r="L11" s="27">
        <v>75</v>
      </c>
      <c r="M11" s="370">
        <v>67</v>
      </c>
      <c r="N11" s="377">
        <v>850</v>
      </c>
    </row>
    <row r="12" spans="1:14" ht="21.75" customHeight="1">
      <c r="A12" s="215">
        <v>20</v>
      </c>
      <c r="B12" s="372">
        <v>62</v>
      </c>
      <c r="C12" s="27">
        <v>58</v>
      </c>
      <c r="D12" s="27">
        <v>80</v>
      </c>
      <c r="E12" s="27">
        <v>88</v>
      </c>
      <c r="F12" s="27">
        <v>74</v>
      </c>
      <c r="G12" s="27">
        <v>68</v>
      </c>
      <c r="H12" s="370">
        <v>78</v>
      </c>
      <c r="I12" s="27">
        <v>75</v>
      </c>
      <c r="J12" s="27">
        <v>60</v>
      </c>
      <c r="K12" s="27">
        <v>79</v>
      </c>
      <c r="L12" s="27">
        <v>63</v>
      </c>
      <c r="M12" s="370">
        <v>90</v>
      </c>
      <c r="N12" s="377">
        <v>875</v>
      </c>
    </row>
    <row r="13" spans="1:14" ht="21.75" customHeight="1">
      <c r="A13" s="216">
        <v>21</v>
      </c>
      <c r="B13" s="373">
        <v>70</v>
      </c>
      <c r="C13" s="374">
        <v>64</v>
      </c>
      <c r="D13" s="374">
        <v>63</v>
      </c>
      <c r="E13" s="374">
        <v>70</v>
      </c>
      <c r="F13" s="374">
        <v>62</v>
      </c>
      <c r="G13" s="374">
        <v>64</v>
      </c>
      <c r="H13" s="375">
        <v>59</v>
      </c>
      <c r="I13" s="374">
        <v>81</v>
      </c>
      <c r="J13" s="374">
        <v>72</v>
      </c>
      <c r="K13" s="374">
        <v>72</v>
      </c>
      <c r="L13" s="374">
        <v>73</v>
      </c>
      <c r="M13" s="375">
        <v>76</v>
      </c>
      <c r="N13" s="378">
        <v>827</v>
      </c>
    </row>
    <row r="14" spans="11:14" ht="13.5">
      <c r="K14" s="625" t="s">
        <v>66</v>
      </c>
      <c r="L14" s="625"/>
      <c r="M14" s="625"/>
      <c r="N14" s="625"/>
    </row>
    <row r="16" spans="1:13" ht="13.5">
      <c r="A16" s="33" t="s">
        <v>67</v>
      </c>
      <c r="B16" s="82" t="s">
        <v>331</v>
      </c>
      <c r="C16" s="19"/>
      <c r="D16" s="19"/>
      <c r="E16" s="34"/>
      <c r="F16" s="82"/>
      <c r="G16" s="19"/>
      <c r="H16" s="19"/>
      <c r="I16" s="19"/>
      <c r="J16" s="19"/>
      <c r="K16" s="19"/>
      <c r="L16" s="19"/>
      <c r="M16" s="19"/>
    </row>
    <row r="17" ht="13.5">
      <c r="N17" s="232" t="s">
        <v>79</v>
      </c>
    </row>
    <row r="18" spans="1:20" ht="13.5">
      <c r="A18" s="229"/>
      <c r="B18" s="171">
        <v>0</v>
      </c>
      <c r="C18" s="171">
        <v>2</v>
      </c>
      <c r="D18" s="171">
        <v>4</v>
      </c>
      <c r="E18" s="171">
        <v>6</v>
      </c>
      <c r="F18" s="171">
        <v>8</v>
      </c>
      <c r="G18" s="171">
        <v>10</v>
      </c>
      <c r="H18" s="171">
        <v>12</v>
      </c>
      <c r="I18" s="171">
        <v>14</v>
      </c>
      <c r="J18" s="171">
        <v>16</v>
      </c>
      <c r="K18" s="171">
        <v>18</v>
      </c>
      <c r="L18" s="171">
        <v>20</v>
      </c>
      <c r="M18" s="171">
        <v>22</v>
      </c>
      <c r="N18" s="622" t="s">
        <v>350</v>
      </c>
      <c r="T18" s="170"/>
    </row>
    <row r="19" spans="1:14" ht="13.5">
      <c r="A19" s="230"/>
      <c r="B19" s="172" t="s">
        <v>207</v>
      </c>
      <c r="C19" s="172" t="s">
        <v>207</v>
      </c>
      <c r="D19" s="172" t="s">
        <v>207</v>
      </c>
      <c r="E19" s="172" t="s">
        <v>207</v>
      </c>
      <c r="F19" s="172" t="s">
        <v>207</v>
      </c>
      <c r="G19" s="172" t="s">
        <v>207</v>
      </c>
      <c r="H19" s="172" t="s">
        <v>207</v>
      </c>
      <c r="I19" s="172" t="s">
        <v>207</v>
      </c>
      <c r="J19" s="172" t="s">
        <v>207</v>
      </c>
      <c r="K19" s="172" t="s">
        <v>207</v>
      </c>
      <c r="L19" s="172" t="s">
        <v>207</v>
      </c>
      <c r="M19" s="172" t="s">
        <v>207</v>
      </c>
      <c r="N19" s="623"/>
    </row>
    <row r="20" spans="1:14" ht="13.5">
      <c r="A20" s="231"/>
      <c r="B20" s="173">
        <v>2</v>
      </c>
      <c r="C20" s="173">
        <v>4</v>
      </c>
      <c r="D20" s="173">
        <v>6</v>
      </c>
      <c r="E20" s="173">
        <v>8</v>
      </c>
      <c r="F20" s="173">
        <v>10</v>
      </c>
      <c r="G20" s="173">
        <v>12</v>
      </c>
      <c r="H20" s="173">
        <v>14</v>
      </c>
      <c r="I20" s="173">
        <v>16</v>
      </c>
      <c r="J20" s="173">
        <v>18</v>
      </c>
      <c r="K20" s="173">
        <v>20</v>
      </c>
      <c r="L20" s="173">
        <v>22</v>
      </c>
      <c r="M20" s="173">
        <v>24</v>
      </c>
      <c r="N20" s="624"/>
    </row>
    <row r="21" spans="1:14" ht="17.25" customHeight="1">
      <c r="A21" s="215" t="s">
        <v>374</v>
      </c>
      <c r="B21" s="132">
        <v>17</v>
      </c>
      <c r="C21" s="19">
        <v>10</v>
      </c>
      <c r="D21" s="19">
        <v>8</v>
      </c>
      <c r="E21" s="19">
        <v>107</v>
      </c>
      <c r="F21" s="19">
        <v>169</v>
      </c>
      <c r="G21" s="19">
        <v>99</v>
      </c>
      <c r="H21" s="19">
        <v>107</v>
      </c>
      <c r="I21" s="19">
        <v>126</v>
      </c>
      <c r="J21" s="19">
        <v>134</v>
      </c>
      <c r="K21" s="19">
        <v>111</v>
      </c>
      <c r="L21" s="19">
        <v>50</v>
      </c>
      <c r="M21" s="19">
        <v>23</v>
      </c>
      <c r="N21" s="250">
        <v>961</v>
      </c>
    </row>
    <row r="22" spans="1:14" ht="17.25" customHeight="1">
      <c r="A22" s="215">
        <v>18</v>
      </c>
      <c r="B22" s="132">
        <v>10</v>
      </c>
      <c r="C22" s="19">
        <v>6</v>
      </c>
      <c r="D22" s="19">
        <v>15</v>
      </c>
      <c r="E22" s="19">
        <v>84</v>
      </c>
      <c r="F22" s="19">
        <v>134</v>
      </c>
      <c r="G22" s="19">
        <v>122</v>
      </c>
      <c r="H22" s="19">
        <v>102</v>
      </c>
      <c r="I22" s="19">
        <v>99</v>
      </c>
      <c r="J22" s="19">
        <v>156</v>
      </c>
      <c r="K22" s="19">
        <v>114</v>
      </c>
      <c r="L22" s="19">
        <v>46</v>
      </c>
      <c r="M22" s="19">
        <v>24</v>
      </c>
      <c r="N22" s="250">
        <f>SUM(A22:M22)</f>
        <v>930</v>
      </c>
    </row>
    <row r="23" spans="1:14" ht="17.25" customHeight="1">
      <c r="A23" s="215">
        <v>19</v>
      </c>
      <c r="B23" s="132">
        <v>14</v>
      </c>
      <c r="C23" s="19">
        <v>9</v>
      </c>
      <c r="D23" s="19">
        <v>6</v>
      </c>
      <c r="E23" s="19">
        <v>98</v>
      </c>
      <c r="F23" s="19">
        <v>136</v>
      </c>
      <c r="G23" s="19">
        <v>103</v>
      </c>
      <c r="H23" s="19">
        <v>90</v>
      </c>
      <c r="I23" s="19">
        <v>109</v>
      </c>
      <c r="J23" s="19">
        <v>126</v>
      </c>
      <c r="K23" s="19">
        <v>96</v>
      </c>
      <c r="L23" s="19">
        <v>43</v>
      </c>
      <c r="M23" s="19">
        <v>20</v>
      </c>
      <c r="N23" s="250">
        <v>850</v>
      </c>
    </row>
    <row r="24" spans="1:14" ht="17.25" customHeight="1">
      <c r="A24" s="215">
        <v>20</v>
      </c>
      <c r="B24" s="132">
        <v>9</v>
      </c>
      <c r="C24" s="19">
        <v>4</v>
      </c>
      <c r="D24" s="19">
        <v>13</v>
      </c>
      <c r="E24" s="19">
        <v>98</v>
      </c>
      <c r="F24" s="19">
        <v>148</v>
      </c>
      <c r="G24" s="19">
        <v>112</v>
      </c>
      <c r="H24" s="19">
        <v>108</v>
      </c>
      <c r="I24" s="19">
        <v>103</v>
      </c>
      <c r="J24" s="19">
        <v>129</v>
      </c>
      <c r="K24" s="19">
        <v>96</v>
      </c>
      <c r="L24" s="19">
        <v>36</v>
      </c>
      <c r="M24" s="19">
        <v>19</v>
      </c>
      <c r="N24" s="250">
        <v>875</v>
      </c>
    </row>
    <row r="25" spans="1:14" ht="17.25" customHeight="1">
      <c r="A25" s="216">
        <v>21</v>
      </c>
      <c r="B25" s="133">
        <v>8</v>
      </c>
      <c r="C25" s="135">
        <v>6</v>
      </c>
      <c r="D25" s="135">
        <v>5</v>
      </c>
      <c r="E25" s="135">
        <v>104</v>
      </c>
      <c r="F25" s="135">
        <v>119</v>
      </c>
      <c r="G25" s="135">
        <v>115</v>
      </c>
      <c r="H25" s="135">
        <v>105</v>
      </c>
      <c r="I25" s="135">
        <v>97</v>
      </c>
      <c r="J25" s="135">
        <v>122</v>
      </c>
      <c r="K25" s="135">
        <v>94</v>
      </c>
      <c r="L25" s="135">
        <v>36</v>
      </c>
      <c r="M25" s="135">
        <v>16</v>
      </c>
      <c r="N25" s="251">
        <v>827</v>
      </c>
    </row>
    <row r="26" spans="2:14" ht="13.5">
      <c r="B26" s="217"/>
      <c r="K26" s="625" t="s">
        <v>66</v>
      </c>
      <c r="L26" s="625"/>
      <c r="M26" s="625"/>
      <c r="N26" s="625"/>
    </row>
    <row r="27" spans="1:13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</row>
    <row r="28" spans="1:13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30" spans="1:5" ht="13.5">
      <c r="A30" s="33" t="s">
        <v>70</v>
      </c>
      <c r="B30" s="16" t="s">
        <v>71</v>
      </c>
      <c r="E30" s="16" t="s">
        <v>68</v>
      </c>
    </row>
    <row r="31" spans="1:11" ht="13.5">
      <c r="A31" s="19"/>
      <c r="K31" s="170" t="s">
        <v>52</v>
      </c>
    </row>
    <row r="32" spans="2:26" ht="18.75" customHeight="1">
      <c r="B32" s="626"/>
      <c r="C32" s="627"/>
      <c r="D32" s="169" t="s">
        <v>72</v>
      </c>
      <c r="E32" s="169" t="s">
        <v>73</v>
      </c>
      <c r="F32" s="169" t="s">
        <v>74</v>
      </c>
      <c r="G32" s="169" t="s">
        <v>75</v>
      </c>
      <c r="H32" s="169" t="s">
        <v>76</v>
      </c>
      <c r="I32" s="169" t="s">
        <v>77</v>
      </c>
      <c r="J32" s="169" t="s">
        <v>78</v>
      </c>
      <c r="K32" s="169" t="s">
        <v>65</v>
      </c>
      <c r="S32" s="169" t="s">
        <v>72</v>
      </c>
      <c r="T32" s="169" t="s">
        <v>73</v>
      </c>
      <c r="U32" s="169" t="s">
        <v>74</v>
      </c>
      <c r="V32" s="169" t="s">
        <v>75</v>
      </c>
      <c r="W32" s="169" t="s">
        <v>76</v>
      </c>
      <c r="X32" s="169" t="s">
        <v>77</v>
      </c>
      <c r="Y32" s="169" t="s">
        <v>78</v>
      </c>
      <c r="Z32" s="169"/>
    </row>
    <row r="33" spans="2:26" ht="18.75" customHeight="1">
      <c r="B33" s="620" t="s">
        <v>322</v>
      </c>
      <c r="C33" s="628"/>
      <c r="D33" s="132">
        <v>60</v>
      </c>
      <c r="E33" s="82">
        <v>86</v>
      </c>
      <c r="F33" s="19">
        <v>87</v>
      </c>
      <c r="G33" s="19">
        <v>72</v>
      </c>
      <c r="H33" s="19">
        <v>93</v>
      </c>
      <c r="I33" s="82">
        <v>76</v>
      </c>
      <c r="J33" s="19">
        <v>84</v>
      </c>
      <c r="K33" s="252">
        <f>SUM(D33:J33)</f>
        <v>558</v>
      </c>
      <c r="R33" s="217" t="s">
        <v>374</v>
      </c>
      <c r="S33" s="132">
        <v>106</v>
      </c>
      <c r="T33" s="82">
        <v>138</v>
      </c>
      <c r="U33" s="19">
        <v>147</v>
      </c>
      <c r="V33" s="19">
        <v>149</v>
      </c>
      <c r="W33" s="19">
        <v>130</v>
      </c>
      <c r="X33" s="82">
        <v>164</v>
      </c>
      <c r="Y33" s="19">
        <v>127</v>
      </c>
      <c r="Z33" s="405"/>
    </row>
    <row r="34" spans="2:26" ht="20.25" customHeight="1">
      <c r="B34" s="620">
        <v>15</v>
      </c>
      <c r="C34" s="621"/>
      <c r="D34" s="132">
        <v>88</v>
      </c>
      <c r="E34" s="82">
        <v>113</v>
      </c>
      <c r="F34" s="19">
        <v>101</v>
      </c>
      <c r="G34" s="19">
        <v>108</v>
      </c>
      <c r="H34" s="19">
        <v>97</v>
      </c>
      <c r="I34" s="82">
        <v>115</v>
      </c>
      <c r="J34" s="19">
        <v>92</v>
      </c>
      <c r="K34" s="252">
        <f>SUM(D34:J34)</f>
        <v>714</v>
      </c>
      <c r="R34" s="217" t="s">
        <v>392</v>
      </c>
      <c r="S34" s="132">
        <v>102</v>
      </c>
      <c r="T34" s="19">
        <v>137</v>
      </c>
      <c r="U34" s="19">
        <v>153</v>
      </c>
      <c r="V34" s="19">
        <v>143</v>
      </c>
      <c r="W34" s="19">
        <v>113</v>
      </c>
      <c r="X34" s="19">
        <v>152</v>
      </c>
      <c r="Y34" s="19">
        <v>112</v>
      </c>
      <c r="Z34" s="405"/>
    </row>
    <row r="35" spans="2:26" ht="20.25" customHeight="1">
      <c r="B35" s="620">
        <v>16</v>
      </c>
      <c r="C35" s="621"/>
      <c r="D35" s="132">
        <v>78</v>
      </c>
      <c r="E35" s="82">
        <v>113</v>
      </c>
      <c r="F35" s="19">
        <v>97</v>
      </c>
      <c r="G35" s="19">
        <v>83</v>
      </c>
      <c r="H35" s="19">
        <v>88</v>
      </c>
      <c r="I35" s="82">
        <v>101</v>
      </c>
      <c r="J35" s="19">
        <v>100</v>
      </c>
      <c r="K35" s="252">
        <f>SUM(D35:J35)</f>
        <v>660</v>
      </c>
      <c r="R35" s="252" t="s">
        <v>420</v>
      </c>
      <c r="S35" s="19">
        <v>92</v>
      </c>
      <c r="T35" s="82">
        <v>110</v>
      </c>
      <c r="U35" s="19">
        <v>136</v>
      </c>
      <c r="V35" s="19">
        <v>146</v>
      </c>
      <c r="W35" s="19">
        <v>130</v>
      </c>
      <c r="X35" s="82">
        <v>117</v>
      </c>
      <c r="Y35" s="19">
        <v>119</v>
      </c>
      <c r="Z35" s="405"/>
    </row>
    <row r="36" spans="2:26" ht="20.25" customHeight="1">
      <c r="B36" s="620">
        <v>17</v>
      </c>
      <c r="C36" s="621"/>
      <c r="D36" s="132">
        <v>106</v>
      </c>
      <c r="E36" s="82">
        <v>138</v>
      </c>
      <c r="F36" s="19">
        <v>147</v>
      </c>
      <c r="G36" s="19">
        <v>149</v>
      </c>
      <c r="H36" s="19">
        <v>130</v>
      </c>
      <c r="I36" s="82">
        <v>164</v>
      </c>
      <c r="J36" s="19">
        <v>127</v>
      </c>
      <c r="K36" s="252">
        <v>961</v>
      </c>
      <c r="Q36" s="19"/>
      <c r="R36" s="252" t="s">
        <v>453</v>
      </c>
      <c r="S36" s="132">
        <v>110</v>
      </c>
      <c r="T36" s="82">
        <v>148</v>
      </c>
      <c r="U36" s="19">
        <v>132</v>
      </c>
      <c r="V36" s="19">
        <v>115</v>
      </c>
      <c r="W36" s="19">
        <v>142</v>
      </c>
      <c r="X36" s="82">
        <v>128</v>
      </c>
      <c r="Y36" s="19">
        <v>100</v>
      </c>
      <c r="Z36" s="252" t="s">
        <v>459</v>
      </c>
    </row>
    <row r="37" spans="2:26" ht="20.25" customHeight="1">
      <c r="B37" s="620">
        <v>18</v>
      </c>
      <c r="C37" s="621"/>
      <c r="D37" s="19">
        <v>102</v>
      </c>
      <c r="E37" s="82">
        <v>137</v>
      </c>
      <c r="F37" s="19">
        <v>153</v>
      </c>
      <c r="G37" s="19">
        <v>143</v>
      </c>
      <c r="H37" s="19">
        <v>113</v>
      </c>
      <c r="I37" s="82">
        <v>152</v>
      </c>
      <c r="J37" s="19">
        <v>112</v>
      </c>
      <c r="K37" s="252">
        <f>SUM(D37:J37)</f>
        <v>912</v>
      </c>
      <c r="Q37" s="19"/>
      <c r="R37" s="252" t="s">
        <v>503</v>
      </c>
      <c r="S37" s="132">
        <v>92</v>
      </c>
      <c r="T37" s="82">
        <v>112</v>
      </c>
      <c r="U37" s="19">
        <v>140</v>
      </c>
      <c r="V37" s="19">
        <v>121</v>
      </c>
      <c r="W37" s="19">
        <v>118</v>
      </c>
      <c r="X37" s="82">
        <v>130</v>
      </c>
      <c r="Y37" s="19">
        <v>114</v>
      </c>
      <c r="Z37" s="252"/>
    </row>
    <row r="38" spans="2:26" ht="20.25" customHeight="1">
      <c r="B38" s="620">
        <v>19</v>
      </c>
      <c r="C38" s="621"/>
      <c r="D38" s="19">
        <v>92</v>
      </c>
      <c r="E38" s="82">
        <v>110</v>
      </c>
      <c r="F38" s="19">
        <v>136</v>
      </c>
      <c r="G38" s="19">
        <v>146</v>
      </c>
      <c r="H38" s="19">
        <v>130</v>
      </c>
      <c r="I38" s="82">
        <v>117</v>
      </c>
      <c r="J38" s="19">
        <v>119</v>
      </c>
      <c r="K38" s="252">
        <v>850</v>
      </c>
      <c r="S38" s="406"/>
      <c r="T38" s="134" t="s">
        <v>458</v>
      </c>
      <c r="U38" s="134" t="s">
        <v>458</v>
      </c>
      <c r="V38" s="134" t="s">
        <v>458</v>
      </c>
      <c r="W38" s="134" t="s">
        <v>458</v>
      </c>
      <c r="X38" s="134" t="s">
        <v>458</v>
      </c>
      <c r="Y38" s="134" t="s">
        <v>458</v>
      </c>
      <c r="Z38" s="253" t="s">
        <v>456</v>
      </c>
    </row>
    <row r="39" spans="2:18" ht="20.25" customHeight="1">
      <c r="B39" s="620">
        <v>20</v>
      </c>
      <c r="C39" s="621"/>
      <c r="D39" s="132">
        <v>110</v>
      </c>
      <c r="E39" s="82">
        <v>148</v>
      </c>
      <c r="F39" s="19">
        <v>132</v>
      </c>
      <c r="G39" s="19">
        <v>115</v>
      </c>
      <c r="H39" s="19">
        <v>142</v>
      </c>
      <c r="I39" s="82">
        <v>128</v>
      </c>
      <c r="J39" s="19">
        <v>100</v>
      </c>
      <c r="K39" s="252">
        <v>875</v>
      </c>
      <c r="R39" s="82"/>
    </row>
    <row r="40" spans="2:11" ht="20.25" customHeight="1">
      <c r="B40" s="629">
        <v>21</v>
      </c>
      <c r="C40" s="630"/>
      <c r="D40" s="133">
        <v>92</v>
      </c>
      <c r="E40" s="134">
        <v>112</v>
      </c>
      <c r="F40" s="135">
        <v>140</v>
      </c>
      <c r="G40" s="135">
        <v>121</v>
      </c>
      <c r="H40" s="135">
        <v>118</v>
      </c>
      <c r="I40" s="134">
        <v>130</v>
      </c>
      <c r="J40" s="135">
        <v>114</v>
      </c>
      <c r="K40" s="253">
        <v>827</v>
      </c>
    </row>
    <row r="41" spans="8:11" ht="13.5">
      <c r="H41" s="625" t="s">
        <v>66</v>
      </c>
      <c r="I41" s="625"/>
      <c r="J41" s="625"/>
      <c r="K41" s="625"/>
    </row>
    <row r="43" spans="19:26" ht="13.5">
      <c r="S43" s="19"/>
      <c r="T43" s="82"/>
      <c r="U43" s="19"/>
      <c r="V43" s="19"/>
      <c r="W43" s="19"/>
      <c r="X43" s="82"/>
      <c r="Y43" s="19"/>
      <c r="Z43" s="82" t="s">
        <v>459</v>
      </c>
    </row>
    <row r="44" spans="5:9" ht="13.5">
      <c r="E44" s="35"/>
      <c r="F44" s="35"/>
      <c r="G44" s="35"/>
      <c r="H44" s="35"/>
      <c r="I44" s="35"/>
    </row>
    <row r="46" ht="13.5">
      <c r="J46" s="35"/>
    </row>
  </sheetData>
  <sheetProtection/>
  <mergeCells count="13">
    <mergeCell ref="H41:K41"/>
    <mergeCell ref="B35:C35"/>
    <mergeCell ref="B36:C36"/>
    <mergeCell ref="B37:C37"/>
    <mergeCell ref="B38:C38"/>
    <mergeCell ref="B40:C40"/>
    <mergeCell ref="B39:C39"/>
    <mergeCell ref="B34:C34"/>
    <mergeCell ref="N18:N20"/>
    <mergeCell ref="K14:N14"/>
    <mergeCell ref="K26:N26"/>
    <mergeCell ref="B32:C32"/>
    <mergeCell ref="B33:C33"/>
  </mergeCells>
  <printOptions/>
  <pageMargins left="0.75" right="0.75" top="0.8" bottom="1" header="0.5" footer="0.5"/>
  <pageSetup firstPageNumber="77" useFirstPageNumber="1" horizontalDpi="600" verticalDpi="600" orientation="portrait" paperSize="9" scale="77" r:id="rId2"/>
  <headerFooter alignWithMargins="0">
    <oddFooter>&amp;C&amp;"ＭＳ 明朝,標準"&amp;13&amp;P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78"/>
  <sheetViews>
    <sheetView view="pageBreakPreview"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1" width="9.00390625" style="16" customWidth="1"/>
    <col min="2" max="2" width="14.125" style="16" customWidth="1"/>
    <col min="3" max="5" width="12.125" style="16" customWidth="1"/>
    <col min="6" max="6" width="5.75390625" style="16" customWidth="1"/>
    <col min="7" max="7" width="14.375" style="16" customWidth="1"/>
    <col min="8" max="8" width="23.125" style="16" hidden="1" customWidth="1"/>
    <col min="9" max="16384" width="9.00390625" style="16" customWidth="1"/>
  </cols>
  <sheetData>
    <row r="1" spans="2:7" ht="14.25">
      <c r="B1" s="254" t="s">
        <v>442</v>
      </c>
      <c r="C1" s="13"/>
      <c r="D1" s="13"/>
      <c r="E1" s="14"/>
      <c r="F1" s="14"/>
      <c r="G1" s="15" t="s">
        <v>44</v>
      </c>
    </row>
    <row r="2" spans="2:11" ht="14.25">
      <c r="B2" s="17"/>
      <c r="C2" s="17"/>
      <c r="D2" s="633" t="s">
        <v>45</v>
      </c>
      <c r="E2" s="540"/>
      <c r="F2" s="18"/>
      <c r="G2" s="19"/>
      <c r="H2" s="19"/>
      <c r="I2" s="19"/>
      <c r="J2" s="19"/>
      <c r="K2" s="19"/>
    </row>
    <row r="3" spans="2:11" ht="14.25">
      <c r="B3" s="174" t="s">
        <v>46</v>
      </c>
      <c r="C3" s="175" t="s">
        <v>47</v>
      </c>
      <c r="D3" s="176" t="s">
        <v>48</v>
      </c>
      <c r="E3" s="177" t="s">
        <v>49</v>
      </c>
      <c r="F3" s="18"/>
      <c r="G3" s="23" t="s">
        <v>44</v>
      </c>
      <c r="H3" s="19" t="s">
        <v>44</v>
      </c>
      <c r="I3" s="19" t="s">
        <v>44</v>
      </c>
      <c r="J3" s="23" t="s">
        <v>44</v>
      </c>
      <c r="K3" s="19"/>
    </row>
    <row r="4" spans="2:11" ht="11.25" customHeight="1">
      <c r="B4" s="211"/>
      <c r="C4" s="24" t="s">
        <v>79</v>
      </c>
      <c r="D4" s="25" t="s">
        <v>80</v>
      </c>
      <c r="E4" s="106" t="s">
        <v>80</v>
      </c>
      <c r="F4" s="18"/>
      <c r="G4" s="23"/>
      <c r="H4" s="19"/>
      <c r="I4" s="19"/>
      <c r="J4" s="23"/>
      <c r="K4" s="19"/>
    </row>
    <row r="5" spans="2:11" ht="14.25">
      <c r="B5" s="212" t="s">
        <v>479</v>
      </c>
      <c r="C5" s="26">
        <v>413</v>
      </c>
      <c r="D5" s="28">
        <v>534</v>
      </c>
      <c r="E5" s="30">
        <v>5</v>
      </c>
      <c r="F5" s="18"/>
      <c r="G5" s="23" t="s">
        <v>44</v>
      </c>
      <c r="H5" s="19" t="s">
        <v>44</v>
      </c>
      <c r="I5" s="19" t="s">
        <v>44</v>
      </c>
      <c r="J5" s="19" t="s">
        <v>44</v>
      </c>
      <c r="K5" s="19"/>
    </row>
    <row r="6" spans="2:11" ht="14.25">
      <c r="B6" s="212">
        <v>63</v>
      </c>
      <c r="C6" s="26">
        <v>446</v>
      </c>
      <c r="D6" s="28">
        <v>565</v>
      </c>
      <c r="E6" s="30">
        <v>2</v>
      </c>
      <c r="F6" s="18"/>
      <c r="G6" s="19" t="s">
        <v>44</v>
      </c>
      <c r="H6" s="19" t="s">
        <v>44</v>
      </c>
      <c r="I6" s="19" t="s">
        <v>44</v>
      </c>
      <c r="J6" s="19" t="s">
        <v>44</v>
      </c>
      <c r="K6" s="19"/>
    </row>
    <row r="7" spans="2:11" ht="14.25">
      <c r="B7" s="212" t="s">
        <v>50</v>
      </c>
      <c r="C7" s="26">
        <v>475</v>
      </c>
      <c r="D7" s="28">
        <v>603</v>
      </c>
      <c r="E7" s="30">
        <v>7</v>
      </c>
      <c r="F7" s="18"/>
      <c r="G7" s="19" t="s">
        <v>44</v>
      </c>
      <c r="H7" s="19" t="s">
        <v>44</v>
      </c>
      <c r="I7" s="19" t="s">
        <v>44</v>
      </c>
      <c r="J7" s="19" t="s">
        <v>44</v>
      </c>
      <c r="K7" s="19"/>
    </row>
    <row r="8" spans="2:11" ht="14.25">
      <c r="B8" s="212">
        <v>2</v>
      </c>
      <c r="C8" s="26">
        <v>488</v>
      </c>
      <c r="D8" s="28">
        <v>615</v>
      </c>
      <c r="E8" s="30">
        <v>4</v>
      </c>
      <c r="F8" s="18"/>
      <c r="G8" s="19" t="s">
        <v>44</v>
      </c>
      <c r="H8" s="19" t="s">
        <v>44</v>
      </c>
      <c r="I8" s="19"/>
      <c r="J8" s="19"/>
      <c r="K8" s="19"/>
    </row>
    <row r="9" spans="2:11" ht="14.25">
      <c r="B9" s="212">
        <v>3</v>
      </c>
      <c r="C9" s="26">
        <v>443</v>
      </c>
      <c r="D9" s="28">
        <v>518</v>
      </c>
      <c r="E9" s="30">
        <v>7</v>
      </c>
      <c r="F9" s="18"/>
      <c r="G9" s="19" t="s">
        <v>44</v>
      </c>
      <c r="H9" s="19" t="s">
        <v>44</v>
      </c>
      <c r="I9" s="19" t="s">
        <v>44</v>
      </c>
      <c r="J9" s="19" t="s">
        <v>44</v>
      </c>
      <c r="K9" s="19"/>
    </row>
    <row r="10" spans="2:11" ht="14.25">
      <c r="B10" s="212">
        <v>4</v>
      </c>
      <c r="C10" s="26">
        <v>479</v>
      </c>
      <c r="D10" s="28">
        <v>582</v>
      </c>
      <c r="E10" s="30">
        <v>4</v>
      </c>
      <c r="F10" s="18"/>
      <c r="G10" s="19" t="s">
        <v>44</v>
      </c>
      <c r="H10" s="19" t="s">
        <v>44</v>
      </c>
      <c r="I10" s="19" t="s">
        <v>44</v>
      </c>
      <c r="J10" s="19" t="s">
        <v>44</v>
      </c>
      <c r="K10" s="19"/>
    </row>
    <row r="11" spans="2:11" ht="14.25">
      <c r="B11" s="212">
        <v>5</v>
      </c>
      <c r="C11" s="26">
        <v>504</v>
      </c>
      <c r="D11" s="28">
        <v>586</v>
      </c>
      <c r="E11" s="30">
        <v>10</v>
      </c>
      <c r="F11" s="18"/>
      <c r="G11" s="19" t="s">
        <v>44</v>
      </c>
      <c r="H11" s="19" t="s">
        <v>44</v>
      </c>
      <c r="I11" s="19" t="s">
        <v>44</v>
      </c>
      <c r="J11" s="19" t="s">
        <v>44</v>
      </c>
      <c r="K11" s="19"/>
    </row>
    <row r="12" spans="2:11" ht="14.25">
      <c r="B12" s="212">
        <v>6</v>
      </c>
      <c r="C12" s="26">
        <v>505</v>
      </c>
      <c r="D12" s="28">
        <v>575</v>
      </c>
      <c r="E12" s="30">
        <v>11</v>
      </c>
      <c r="F12" s="18"/>
      <c r="G12" s="23" t="s">
        <v>44</v>
      </c>
      <c r="H12" s="19" t="s">
        <v>44</v>
      </c>
      <c r="I12" s="19" t="s">
        <v>44</v>
      </c>
      <c r="J12" s="19" t="s">
        <v>44</v>
      </c>
      <c r="K12" s="19"/>
    </row>
    <row r="13" spans="2:11" ht="14.25">
      <c r="B13" s="212">
        <v>7</v>
      </c>
      <c r="C13" s="26">
        <v>535</v>
      </c>
      <c r="D13" s="28">
        <v>691</v>
      </c>
      <c r="E13" s="30">
        <v>7</v>
      </c>
      <c r="F13" s="18"/>
      <c r="G13" s="27" t="s">
        <v>44</v>
      </c>
      <c r="H13" s="19"/>
      <c r="I13" s="19"/>
      <c r="J13" s="19"/>
      <c r="K13" s="19"/>
    </row>
    <row r="14" spans="2:11" ht="14.25">
      <c r="B14" s="212">
        <v>8</v>
      </c>
      <c r="C14" s="26">
        <v>518</v>
      </c>
      <c r="D14" s="28">
        <v>675</v>
      </c>
      <c r="E14" s="30">
        <v>4</v>
      </c>
      <c r="F14" s="18"/>
      <c r="G14" s="27" t="s">
        <v>44</v>
      </c>
      <c r="H14" s="19"/>
      <c r="I14" s="19"/>
      <c r="J14" s="19"/>
      <c r="K14" s="19"/>
    </row>
    <row r="15" spans="2:11" ht="14.25">
      <c r="B15" s="212">
        <v>9</v>
      </c>
      <c r="C15" s="26">
        <v>536</v>
      </c>
      <c r="D15" s="28">
        <v>721</v>
      </c>
      <c r="E15" s="30">
        <v>5</v>
      </c>
      <c r="F15" s="18"/>
      <c r="G15" s="27" t="s">
        <v>44</v>
      </c>
      <c r="H15" s="19"/>
      <c r="I15" s="19"/>
      <c r="J15" s="19"/>
      <c r="K15" s="19"/>
    </row>
    <row r="16" spans="2:11" ht="14.25">
      <c r="B16" s="213">
        <v>10</v>
      </c>
      <c r="C16" s="31">
        <v>534</v>
      </c>
      <c r="D16" s="28">
        <v>690</v>
      </c>
      <c r="E16" s="30">
        <v>9</v>
      </c>
      <c r="F16" s="18"/>
      <c r="G16" s="27" t="s">
        <v>44</v>
      </c>
      <c r="H16" s="19"/>
      <c r="I16" s="19"/>
      <c r="J16" s="19"/>
      <c r="K16" s="19"/>
    </row>
    <row r="17" spans="2:11" ht="14.25">
      <c r="B17" s="212">
        <v>11</v>
      </c>
      <c r="C17" s="26">
        <v>630</v>
      </c>
      <c r="D17" s="28">
        <v>839</v>
      </c>
      <c r="E17" s="30">
        <v>3</v>
      </c>
      <c r="F17" s="18"/>
      <c r="G17" s="29" t="s">
        <v>44</v>
      </c>
      <c r="H17" s="19"/>
      <c r="I17" s="19"/>
      <c r="J17" s="19"/>
      <c r="K17" s="19"/>
    </row>
    <row r="18" spans="2:11" ht="14.25">
      <c r="B18" s="213">
        <v>12</v>
      </c>
      <c r="C18" s="31">
        <v>577</v>
      </c>
      <c r="D18" s="28">
        <v>743</v>
      </c>
      <c r="E18" s="30">
        <v>4</v>
      </c>
      <c r="F18" s="18"/>
      <c r="G18" s="29" t="s">
        <v>44</v>
      </c>
      <c r="H18" s="19" t="s">
        <v>44</v>
      </c>
      <c r="I18" s="19" t="s">
        <v>44</v>
      </c>
      <c r="J18" s="19" t="s">
        <v>44</v>
      </c>
      <c r="K18" s="19"/>
    </row>
    <row r="19" spans="2:11" ht="14.25">
      <c r="B19" s="213">
        <v>13</v>
      </c>
      <c r="C19" s="31">
        <v>529</v>
      </c>
      <c r="D19" s="28">
        <v>700</v>
      </c>
      <c r="E19" s="30">
        <v>6</v>
      </c>
      <c r="F19" s="18"/>
      <c r="G19" s="19"/>
      <c r="H19" s="23" t="s">
        <v>44</v>
      </c>
      <c r="I19" s="19"/>
      <c r="J19" s="19"/>
      <c r="K19" s="19"/>
    </row>
    <row r="20" spans="2:6" ht="14.25">
      <c r="B20" s="213">
        <v>14</v>
      </c>
      <c r="C20" s="31">
        <v>583</v>
      </c>
      <c r="D20" s="28">
        <v>789</v>
      </c>
      <c r="E20" s="30">
        <v>8</v>
      </c>
      <c r="F20" s="14"/>
    </row>
    <row r="21" spans="2:6" ht="14.25">
      <c r="B21" s="213">
        <v>15</v>
      </c>
      <c r="C21" s="31">
        <v>714</v>
      </c>
      <c r="D21" s="28">
        <v>932</v>
      </c>
      <c r="E21" s="30">
        <v>2</v>
      </c>
      <c r="F21" s="14"/>
    </row>
    <row r="22" spans="2:6" ht="14.25">
      <c r="B22" s="213">
        <v>16</v>
      </c>
      <c r="C22" s="31">
        <v>660</v>
      </c>
      <c r="D22" s="28">
        <v>891</v>
      </c>
      <c r="E22" s="30">
        <v>4</v>
      </c>
      <c r="F22" s="14"/>
    </row>
    <row r="23" spans="2:6" ht="14.25">
      <c r="B23" s="213">
        <v>17</v>
      </c>
      <c r="C23" s="26">
        <v>589</v>
      </c>
      <c r="D23" s="28">
        <v>756</v>
      </c>
      <c r="E23" s="30">
        <v>4</v>
      </c>
      <c r="F23" s="14"/>
    </row>
    <row r="24" spans="2:6" ht="14.25">
      <c r="B24" s="213">
        <v>18</v>
      </c>
      <c r="C24" s="26">
        <v>912</v>
      </c>
      <c r="D24" s="473">
        <v>1137</v>
      </c>
      <c r="E24" s="30">
        <v>8</v>
      </c>
      <c r="F24" s="14"/>
    </row>
    <row r="25" spans="2:6" ht="14.25">
      <c r="B25" s="213">
        <v>19</v>
      </c>
      <c r="C25" s="26">
        <v>850</v>
      </c>
      <c r="D25" s="473">
        <v>1031</v>
      </c>
      <c r="E25" s="30">
        <v>7</v>
      </c>
      <c r="F25" s="14"/>
    </row>
    <row r="26" spans="2:6" ht="14.25">
      <c r="B26" s="213">
        <v>20</v>
      </c>
      <c r="C26" s="26">
        <v>875</v>
      </c>
      <c r="D26" s="473">
        <v>1066</v>
      </c>
      <c r="E26" s="30">
        <v>3</v>
      </c>
      <c r="F26" s="14"/>
    </row>
    <row r="27" spans="2:6" ht="14.25">
      <c r="B27" s="214">
        <v>21</v>
      </c>
      <c r="C27" s="461">
        <v>827</v>
      </c>
      <c r="D27" s="474">
        <v>1030</v>
      </c>
      <c r="E27" s="107">
        <v>4</v>
      </c>
      <c r="F27" s="14"/>
    </row>
    <row r="28" spans="2:6" ht="14.25">
      <c r="B28" s="108" t="s">
        <v>351</v>
      </c>
      <c r="C28" s="108"/>
      <c r="D28" s="631" t="s">
        <v>51</v>
      </c>
      <c r="E28" s="632"/>
      <c r="F28" s="14"/>
    </row>
    <row r="29" spans="2:5" ht="13.5">
      <c r="B29" s="19"/>
      <c r="C29" s="19"/>
      <c r="D29" s="19"/>
      <c r="E29" s="19"/>
    </row>
    <row r="61" spans="4:5" ht="13.5">
      <c r="D61" s="19"/>
      <c r="E61" s="19"/>
    </row>
    <row r="62" spans="4:5" ht="13.5">
      <c r="D62" s="19"/>
      <c r="E62" s="19"/>
    </row>
    <row r="63" spans="4:5" ht="13.5">
      <c r="D63" s="19"/>
      <c r="E63" s="19"/>
    </row>
    <row r="64" spans="4:5" ht="13.5">
      <c r="D64" s="19"/>
      <c r="E64" s="19"/>
    </row>
    <row r="69" spans="2:5" ht="14.25">
      <c r="B69" s="20" t="s">
        <v>46</v>
      </c>
      <c r="C69" s="21" t="s">
        <v>47</v>
      </c>
      <c r="D69" s="22" t="s">
        <v>48</v>
      </c>
      <c r="E69" s="22" t="s">
        <v>49</v>
      </c>
    </row>
    <row r="70" spans="2:5" ht="14.25">
      <c r="B70" s="30" t="s">
        <v>352</v>
      </c>
      <c r="C70" s="29">
        <v>529</v>
      </c>
      <c r="D70" s="29">
        <v>700</v>
      </c>
      <c r="E70" s="363">
        <v>6</v>
      </c>
    </row>
    <row r="71" spans="2:5" ht="14.25">
      <c r="B71" s="30" t="s">
        <v>353</v>
      </c>
      <c r="C71" s="32">
        <v>583</v>
      </c>
      <c r="D71" s="32">
        <v>789</v>
      </c>
      <c r="E71" s="363">
        <v>8</v>
      </c>
    </row>
    <row r="72" spans="2:5" ht="14.25">
      <c r="B72" s="30" t="s">
        <v>354</v>
      </c>
      <c r="C72" s="31">
        <v>714</v>
      </c>
      <c r="D72" s="28">
        <v>932</v>
      </c>
      <c r="E72" s="30">
        <v>2</v>
      </c>
    </row>
    <row r="73" spans="2:5" ht="14.25">
      <c r="B73" s="30" t="s">
        <v>355</v>
      </c>
      <c r="C73" s="26">
        <v>660</v>
      </c>
      <c r="D73" s="28">
        <v>891</v>
      </c>
      <c r="E73" s="30">
        <v>4</v>
      </c>
    </row>
    <row r="74" spans="2:5" ht="14.25">
      <c r="B74" s="30" t="s">
        <v>375</v>
      </c>
      <c r="C74" s="26">
        <v>589</v>
      </c>
      <c r="D74" s="28">
        <v>756</v>
      </c>
      <c r="E74" s="30">
        <v>4</v>
      </c>
    </row>
    <row r="75" spans="2:5" ht="14.25">
      <c r="B75" s="30" t="s">
        <v>393</v>
      </c>
      <c r="C75" s="32">
        <v>912</v>
      </c>
      <c r="D75" s="32">
        <v>1137</v>
      </c>
      <c r="E75" s="363">
        <v>8</v>
      </c>
    </row>
    <row r="76" spans="2:5" ht="14.25">
      <c r="B76" s="30" t="s">
        <v>421</v>
      </c>
      <c r="C76" s="26">
        <v>850</v>
      </c>
      <c r="D76" s="28">
        <v>1031</v>
      </c>
      <c r="E76" s="30">
        <v>7</v>
      </c>
    </row>
    <row r="77" spans="2:5" ht="14.25">
      <c r="B77" s="30" t="s">
        <v>454</v>
      </c>
      <c r="C77" s="26">
        <v>875</v>
      </c>
      <c r="D77" s="28">
        <v>1066</v>
      </c>
      <c r="E77" s="30">
        <v>3</v>
      </c>
    </row>
    <row r="78" spans="2:5" ht="14.25">
      <c r="B78" s="30" t="s">
        <v>504</v>
      </c>
      <c r="C78" s="472">
        <v>827</v>
      </c>
      <c r="D78" s="31">
        <v>1030</v>
      </c>
      <c r="E78" s="30">
        <v>4</v>
      </c>
    </row>
  </sheetData>
  <sheetProtection/>
  <mergeCells count="2">
    <mergeCell ref="D28:E28"/>
    <mergeCell ref="D2:E2"/>
  </mergeCells>
  <printOptions/>
  <pageMargins left="0.7874015748031497" right="0.7874015748031497" top="0.984251968503937" bottom="0.984251968503937" header="0.5118110236220472" footer="0.5118110236220472"/>
  <pageSetup firstPageNumber="78" useFirstPageNumber="1" horizontalDpi="600" verticalDpi="600" orientation="portrait" paperSize="9" scale="88" r:id="rId2"/>
  <headerFooter alignWithMargins="0">
    <oddFooter>&amp;C&amp;"ＭＳ 明朝,標準"&amp;12&amp;P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3"/>
  <sheetViews>
    <sheetView view="pageBreakPreview" zoomScale="60" zoomScaleNormal="75" zoomScalePageLayoutView="0" workbookViewId="0" topLeftCell="A7">
      <selection activeCell="P21" sqref="O20:P21"/>
    </sheetView>
  </sheetViews>
  <sheetFormatPr defaultColWidth="9.00390625" defaultRowHeight="13.5"/>
  <cols>
    <col min="1" max="1" width="0.74609375" style="0" customWidth="1"/>
    <col min="2" max="2" width="41.625" style="0" customWidth="1"/>
    <col min="3" max="3" width="15.625" style="0" customWidth="1"/>
    <col min="4" max="4" width="11.625" style="0" customWidth="1"/>
    <col min="5" max="5" width="15.625" style="0" customWidth="1"/>
    <col min="6" max="6" width="11.625" style="0" customWidth="1"/>
    <col min="7" max="7" width="15.625" style="0" customWidth="1"/>
    <col min="8" max="8" width="12.50390625" style="0" customWidth="1"/>
  </cols>
  <sheetData>
    <row r="1" ht="18.75">
      <c r="B1" s="275" t="s">
        <v>377</v>
      </c>
    </row>
    <row r="2" ht="13.5">
      <c r="B2" s="110"/>
    </row>
    <row r="3" spans="2:8" ht="14.25">
      <c r="B3" s="492" t="s">
        <v>281</v>
      </c>
      <c r="C3" s="496" t="s">
        <v>413</v>
      </c>
      <c r="D3" s="497"/>
      <c r="E3" s="490" t="s">
        <v>455</v>
      </c>
      <c r="F3" s="490"/>
      <c r="G3" s="490" t="s">
        <v>502</v>
      </c>
      <c r="H3" s="490"/>
    </row>
    <row r="4" spans="2:8" ht="14.25">
      <c r="B4" s="493"/>
      <c r="C4" s="381" t="s">
        <v>254</v>
      </c>
      <c r="D4" s="381" t="s">
        <v>255</v>
      </c>
      <c r="E4" s="381" t="s">
        <v>254</v>
      </c>
      <c r="F4" s="381" t="s">
        <v>255</v>
      </c>
      <c r="G4" s="381" t="s">
        <v>254</v>
      </c>
      <c r="H4" s="381" t="s">
        <v>255</v>
      </c>
    </row>
    <row r="5" spans="2:9" ht="12" customHeight="1">
      <c r="B5" s="237"/>
      <c r="C5" s="382" t="s">
        <v>256</v>
      </c>
      <c r="D5" s="383" t="s">
        <v>446</v>
      </c>
      <c r="E5" s="382" t="s">
        <v>256</v>
      </c>
      <c r="F5" s="383" t="s">
        <v>446</v>
      </c>
      <c r="G5" s="382" t="s">
        <v>256</v>
      </c>
      <c r="H5" s="440" t="s">
        <v>446</v>
      </c>
      <c r="I5" s="424"/>
    </row>
    <row r="6" spans="2:9" ht="13.5" customHeight="1">
      <c r="B6" s="380" t="s">
        <v>250</v>
      </c>
      <c r="C6" s="436">
        <v>155749.85349999482</v>
      </c>
      <c r="D6" s="437">
        <v>72.00566648743553</v>
      </c>
      <c r="E6" s="436">
        <v>157072.82782337943</v>
      </c>
      <c r="F6" s="438">
        <v>73.56497741179862</v>
      </c>
      <c r="G6" s="436">
        <v>158260.76217915845</v>
      </c>
      <c r="H6" s="437">
        <v>73.33495561351711</v>
      </c>
      <c r="I6" s="424"/>
    </row>
    <row r="7" spans="2:9" ht="13.5" customHeight="1">
      <c r="B7" s="380"/>
      <c r="C7" s="391"/>
      <c r="D7" s="392"/>
      <c r="E7" s="391"/>
      <c r="F7" s="392"/>
      <c r="G7" s="391"/>
      <c r="H7" s="441"/>
      <c r="I7" s="424"/>
    </row>
    <row r="8" spans="2:9" ht="13.5" customHeight="1">
      <c r="B8" s="380" t="s">
        <v>258</v>
      </c>
      <c r="C8" s="436">
        <v>138082.52521802968</v>
      </c>
      <c r="D8" s="437">
        <v>63.837775992467826</v>
      </c>
      <c r="E8" s="436">
        <v>139241.85893451917</v>
      </c>
      <c r="F8" s="438">
        <v>65.21385238453121</v>
      </c>
      <c r="G8" s="436">
        <v>139924.44125697226</v>
      </c>
      <c r="H8" s="437">
        <v>64.83826153452944</v>
      </c>
      <c r="I8" s="424"/>
    </row>
    <row r="9" spans="2:9" ht="13.5" customHeight="1">
      <c r="B9" s="380"/>
      <c r="C9" s="391"/>
      <c r="D9" s="392"/>
      <c r="E9" s="391"/>
      <c r="F9" s="392"/>
      <c r="G9" s="391"/>
      <c r="H9" s="441"/>
      <c r="I9" s="424"/>
    </row>
    <row r="10" spans="2:9" ht="13.5" customHeight="1">
      <c r="B10" s="380" t="s">
        <v>259</v>
      </c>
      <c r="C10" s="436">
        <v>17667.328281965136</v>
      </c>
      <c r="D10" s="437">
        <v>8.167890494967695</v>
      </c>
      <c r="E10" s="436">
        <v>17830.968888860254</v>
      </c>
      <c r="F10" s="438">
        <v>8.35112502726741</v>
      </c>
      <c r="G10" s="436">
        <v>18336.320922186187</v>
      </c>
      <c r="H10" s="437">
        <v>8.496694078987655</v>
      </c>
      <c r="I10" s="424"/>
    </row>
    <row r="11" spans="2:9" ht="13.5" customHeight="1">
      <c r="B11" s="380"/>
      <c r="C11" s="391"/>
      <c r="D11" s="392"/>
      <c r="E11" s="391"/>
      <c r="F11" s="392"/>
      <c r="G11" s="391"/>
      <c r="H11" s="441"/>
      <c r="I11" s="424"/>
    </row>
    <row r="12" spans="2:9" ht="13.5" customHeight="1">
      <c r="B12" s="380" t="s">
        <v>261</v>
      </c>
      <c r="C12" s="436">
        <v>13026.894190421981</v>
      </c>
      <c r="D12" s="437">
        <v>6.022543054543982</v>
      </c>
      <c r="E12" s="436">
        <v>13205.207556750132</v>
      </c>
      <c r="F12" s="438">
        <v>6.184652107510108</v>
      </c>
      <c r="G12" s="436">
        <v>13326.45368457421</v>
      </c>
      <c r="H12" s="437">
        <v>6.175219150894132</v>
      </c>
      <c r="I12" s="424"/>
    </row>
    <row r="13" spans="2:9" ht="13.5" customHeight="1">
      <c r="B13" s="380"/>
      <c r="C13" s="391"/>
      <c r="D13" s="392"/>
      <c r="E13" s="391"/>
      <c r="F13" s="392"/>
      <c r="G13" s="391"/>
      <c r="H13" s="441"/>
      <c r="I13" s="391"/>
    </row>
    <row r="14" spans="2:9" ht="13.5" customHeight="1">
      <c r="B14" s="380" t="s">
        <v>262</v>
      </c>
      <c r="C14" s="436">
        <v>4640.434091543153</v>
      </c>
      <c r="D14" s="437">
        <v>2.1453474404237127</v>
      </c>
      <c r="E14" s="436">
        <v>4625.761332110125</v>
      </c>
      <c r="F14" s="438">
        <v>2.1664729197573025</v>
      </c>
      <c r="G14" s="436">
        <v>5009.8672376119775</v>
      </c>
      <c r="H14" s="437">
        <v>2.3214749280935223</v>
      </c>
      <c r="I14" s="424"/>
    </row>
    <row r="15" spans="2:9" ht="13.5" customHeight="1">
      <c r="B15" s="380"/>
      <c r="C15" s="390"/>
      <c r="D15" s="389"/>
      <c r="E15" s="390"/>
      <c r="F15" s="389"/>
      <c r="G15" s="390"/>
      <c r="H15" s="442"/>
      <c r="I15" s="424"/>
    </row>
    <row r="16" spans="2:9" ht="13.5" customHeight="1">
      <c r="B16" s="380"/>
      <c r="C16" s="390"/>
      <c r="D16" s="389"/>
      <c r="E16" s="390"/>
      <c r="F16" s="389"/>
      <c r="G16" s="390"/>
      <c r="H16" s="442"/>
      <c r="I16" s="424"/>
    </row>
    <row r="17" spans="2:9" ht="13.5" customHeight="1">
      <c r="B17" s="380" t="s">
        <v>251</v>
      </c>
      <c r="C17" s="436">
        <v>10662.157953781709</v>
      </c>
      <c r="D17" s="437">
        <v>4.929287395165282</v>
      </c>
      <c r="E17" s="436">
        <v>12484.39633052152</v>
      </c>
      <c r="F17" s="438">
        <v>5.847060543708224</v>
      </c>
      <c r="G17" s="436">
        <v>11558.456873900874</v>
      </c>
      <c r="H17" s="437">
        <v>5.3559638544436305</v>
      </c>
      <c r="I17" s="424"/>
    </row>
    <row r="18" spans="2:9" ht="13.5" customHeight="1">
      <c r="B18" s="380"/>
      <c r="C18" s="391"/>
      <c r="D18" s="392"/>
      <c r="E18" s="391"/>
      <c r="F18" s="392"/>
      <c r="G18" s="391"/>
      <c r="H18" s="441"/>
      <c r="I18" s="424"/>
    </row>
    <row r="19" spans="2:9" ht="13.5" customHeight="1">
      <c r="B19" s="380" t="s">
        <v>263</v>
      </c>
      <c r="C19" s="436">
        <v>17483.86708635308</v>
      </c>
      <c r="D19" s="437">
        <v>8.083073428577144</v>
      </c>
      <c r="E19" s="436">
        <v>19515.34987631466</v>
      </c>
      <c r="F19" s="438">
        <v>9.14000398877868</v>
      </c>
      <c r="G19" s="436">
        <v>18602.92963858252</v>
      </c>
      <c r="H19" s="437">
        <v>8.620235366884197</v>
      </c>
      <c r="I19" s="424"/>
    </row>
    <row r="20" spans="2:9" ht="13.5" customHeight="1">
      <c r="B20" s="380"/>
      <c r="C20" s="391"/>
      <c r="D20" s="392"/>
      <c r="E20" s="391"/>
      <c r="F20" s="392"/>
      <c r="G20" s="391"/>
      <c r="H20" s="441"/>
      <c r="I20" s="424"/>
    </row>
    <row r="21" spans="2:9" ht="13.5" customHeight="1">
      <c r="B21" s="380" t="s">
        <v>264</v>
      </c>
      <c r="C21" s="436">
        <v>6821.70913257137</v>
      </c>
      <c r="D21" s="437">
        <v>3.1537860334118615</v>
      </c>
      <c r="E21" s="436">
        <v>7030.95354579314</v>
      </c>
      <c r="F21" s="438">
        <v>3.292943445070456</v>
      </c>
      <c r="G21" s="436">
        <v>7044.472764681643</v>
      </c>
      <c r="H21" s="437">
        <v>3.2642715124405663</v>
      </c>
      <c r="I21" s="424"/>
    </row>
    <row r="22" spans="2:9" ht="13.5" customHeight="1">
      <c r="B22" s="380"/>
      <c r="C22" s="384"/>
      <c r="D22" s="385"/>
      <c r="E22" s="384"/>
      <c r="F22" s="385"/>
      <c r="G22" s="384"/>
      <c r="H22" s="439"/>
      <c r="I22" s="424"/>
    </row>
    <row r="23" spans="2:9" ht="13.5" customHeight="1">
      <c r="B23" s="380" t="s">
        <v>260</v>
      </c>
      <c r="C23" s="436">
        <v>-1177.1040205553388</v>
      </c>
      <c r="D23" s="437">
        <v>-0.5441941524852221</v>
      </c>
      <c r="E23" s="436">
        <v>-1131.6567101906385</v>
      </c>
      <c r="F23" s="438">
        <v>-0.5300108330429721</v>
      </c>
      <c r="G23" s="436">
        <v>-1233.569738964939</v>
      </c>
      <c r="H23" s="437">
        <v>-0.5716121975373941</v>
      </c>
      <c r="I23" s="424"/>
    </row>
    <row r="24" spans="2:9" ht="13.5" customHeight="1">
      <c r="B24" s="380"/>
      <c r="C24" s="384"/>
      <c r="D24" s="385"/>
      <c r="E24" s="384"/>
      <c r="F24" s="385"/>
      <c r="G24" s="384"/>
      <c r="H24" s="439"/>
      <c r="I24" s="424"/>
    </row>
    <row r="25" spans="2:9" ht="13.5" customHeight="1">
      <c r="B25" s="380" t="s">
        <v>263</v>
      </c>
      <c r="C25" s="436">
        <v>3268.4767571006278</v>
      </c>
      <c r="D25" s="437">
        <v>1.511069461736158</v>
      </c>
      <c r="E25" s="436">
        <v>3566.271880114825</v>
      </c>
      <c r="F25" s="438">
        <v>1.6702615846451954</v>
      </c>
      <c r="G25" s="436">
        <v>3516.596402670764</v>
      </c>
      <c r="H25" s="437">
        <v>1.629522299460252</v>
      </c>
      <c r="I25" s="424"/>
    </row>
    <row r="26" spans="2:9" ht="13.5" customHeight="1">
      <c r="B26" s="380"/>
      <c r="C26" s="384"/>
      <c r="D26" s="385"/>
      <c r="E26" s="384"/>
      <c r="F26" s="385"/>
      <c r="G26" s="384"/>
      <c r="H26" s="439"/>
      <c r="I26" s="424"/>
    </row>
    <row r="27" spans="2:9" ht="13.5" customHeight="1">
      <c r="B27" s="380" t="s">
        <v>264</v>
      </c>
      <c r="C27" s="436">
        <v>4445.580777655967</v>
      </c>
      <c r="D27" s="437">
        <v>2.05526361422138</v>
      </c>
      <c r="E27" s="436">
        <v>4697.928590305463</v>
      </c>
      <c r="F27" s="438">
        <v>2.2002724176881676</v>
      </c>
      <c r="G27" s="436">
        <v>4750.166141635703</v>
      </c>
      <c r="H27" s="437">
        <v>2.2011344969976463</v>
      </c>
      <c r="I27" s="424"/>
    </row>
    <row r="28" spans="2:9" ht="13.5" customHeight="1">
      <c r="B28" s="380"/>
      <c r="C28" s="384"/>
      <c r="D28" s="385"/>
      <c r="E28" s="384"/>
      <c r="F28" s="385"/>
      <c r="G28" s="384"/>
      <c r="H28" s="439"/>
      <c r="I28" s="424"/>
    </row>
    <row r="29" spans="2:9" ht="13.5" customHeight="1">
      <c r="B29" s="380"/>
      <c r="C29" s="384"/>
      <c r="D29" s="385"/>
      <c r="E29" s="384"/>
      <c r="F29" s="385"/>
      <c r="G29" s="384"/>
      <c r="H29" s="439"/>
      <c r="I29" s="424"/>
    </row>
    <row r="30" spans="2:9" ht="13.5" customHeight="1">
      <c r="B30" s="380" t="s">
        <v>265</v>
      </c>
      <c r="C30" s="436">
        <v>11748.949460201655</v>
      </c>
      <c r="D30" s="437">
        <v>5.431728617382257</v>
      </c>
      <c r="E30" s="436">
        <v>13474.899161193485</v>
      </c>
      <c r="F30" s="438">
        <v>6.310962030518154</v>
      </c>
      <c r="G30" s="436">
        <v>12596.851028770994</v>
      </c>
      <c r="H30" s="437">
        <v>5.837135486680115</v>
      </c>
      <c r="I30" s="424"/>
    </row>
    <row r="31" spans="2:9" ht="13.5" customHeight="1">
      <c r="B31" s="380"/>
      <c r="C31" s="384"/>
      <c r="D31" s="385"/>
      <c r="E31" s="384"/>
      <c r="F31" s="385"/>
      <c r="G31" s="384"/>
      <c r="H31" s="439"/>
      <c r="I31" s="424"/>
    </row>
    <row r="32" spans="2:9" ht="13.5" customHeight="1">
      <c r="B32" s="380" t="s">
        <v>266</v>
      </c>
      <c r="C32" s="436">
        <v>1375.3091242796797</v>
      </c>
      <c r="D32" s="437">
        <v>0.6358275651284188</v>
      </c>
      <c r="E32" s="436">
        <v>2170.795198629454</v>
      </c>
      <c r="F32" s="438">
        <v>1.0166908049327614</v>
      </c>
      <c r="G32" s="436">
        <v>2953.5302229983677</v>
      </c>
      <c r="H32" s="437">
        <v>1.3686083955640804</v>
      </c>
      <c r="I32" s="424"/>
    </row>
    <row r="33" spans="2:9" ht="13.5" customHeight="1">
      <c r="B33" s="380"/>
      <c r="C33" s="384"/>
      <c r="D33" s="385"/>
      <c r="E33" s="384"/>
      <c r="F33" s="385"/>
      <c r="G33" s="384"/>
      <c r="H33" s="439"/>
      <c r="I33" s="424"/>
    </row>
    <row r="34" spans="2:9" ht="13.5" customHeight="1">
      <c r="B34" s="380" t="s">
        <v>263</v>
      </c>
      <c r="C34" s="436">
        <v>3590.443490050997</v>
      </c>
      <c r="D34" s="437">
        <v>1.6599198694373392</v>
      </c>
      <c r="E34" s="436">
        <v>4345.715691715559</v>
      </c>
      <c r="F34" s="438">
        <v>2.0353136893838326</v>
      </c>
      <c r="G34" s="436">
        <v>5088.442577184777</v>
      </c>
      <c r="H34" s="437">
        <v>2.357885210468917</v>
      </c>
      <c r="I34" s="424"/>
    </row>
    <row r="35" spans="2:9" ht="13.5" customHeight="1">
      <c r="B35" s="380"/>
      <c r="C35" s="384"/>
      <c r="D35" s="385"/>
      <c r="E35" s="384"/>
      <c r="F35" s="385"/>
      <c r="G35" s="384"/>
      <c r="H35" s="439"/>
      <c r="I35" s="424"/>
    </row>
    <row r="36" spans="2:9" ht="13.5" customHeight="1">
      <c r="B36" s="380" t="s">
        <v>264</v>
      </c>
      <c r="C36" s="436">
        <v>2215.134365771317</v>
      </c>
      <c r="D36" s="437">
        <v>1.0240923043089203</v>
      </c>
      <c r="E36" s="436">
        <v>2174.920493086105</v>
      </c>
      <c r="F36" s="438">
        <v>1.0186228844510714</v>
      </c>
      <c r="G36" s="436">
        <v>2134.91235418641</v>
      </c>
      <c r="H36" s="437">
        <v>0.9892768149048365</v>
      </c>
      <c r="I36" s="424"/>
    </row>
    <row r="37" spans="2:9" ht="13.5" customHeight="1">
      <c r="B37" s="380"/>
      <c r="C37" s="384"/>
      <c r="D37" s="385"/>
      <c r="E37" s="384"/>
      <c r="F37" s="385"/>
      <c r="G37" s="384"/>
      <c r="H37" s="439"/>
      <c r="I37" s="424"/>
    </row>
    <row r="38" spans="2:9" ht="13.5" customHeight="1">
      <c r="B38" s="380" t="s">
        <v>268</v>
      </c>
      <c r="C38" s="436">
        <v>2529.5292641442456</v>
      </c>
      <c r="D38" s="437">
        <v>1.1694421308986003</v>
      </c>
      <c r="E38" s="436">
        <v>2792.914883903169</v>
      </c>
      <c r="F38" s="438">
        <v>1.3080602367358098</v>
      </c>
      <c r="G38" s="436">
        <v>2011.6268237916465</v>
      </c>
      <c r="H38" s="437">
        <v>0.9321487006786842</v>
      </c>
      <c r="I38" s="424"/>
    </row>
    <row r="39" spans="2:9" ht="13.5" customHeight="1">
      <c r="B39" s="380"/>
      <c r="C39" s="384"/>
      <c r="D39" s="385"/>
      <c r="E39" s="384"/>
      <c r="F39" s="385"/>
      <c r="G39" s="384"/>
      <c r="H39" s="439"/>
      <c r="I39" s="424"/>
    </row>
    <row r="40" spans="2:9" ht="13.5" customHeight="1">
      <c r="B40" s="380" t="s">
        <v>267</v>
      </c>
      <c r="C40" s="436">
        <v>5104.916113131129</v>
      </c>
      <c r="D40" s="437">
        <v>2.360084962060449</v>
      </c>
      <c r="E40" s="436">
        <v>5306.336614976105</v>
      </c>
      <c r="F40" s="438">
        <v>2.4852200003622404</v>
      </c>
      <c r="G40" s="436">
        <v>4892.239722182217</v>
      </c>
      <c r="H40" s="437">
        <v>2.2669686278319037</v>
      </c>
      <c r="I40" s="424"/>
    </row>
    <row r="41" spans="2:9" ht="13.5" customHeight="1">
      <c r="B41" s="380"/>
      <c r="C41" s="384"/>
      <c r="D41" s="385"/>
      <c r="E41" s="384"/>
      <c r="F41" s="385"/>
      <c r="G41" s="384"/>
      <c r="H41" s="439"/>
      <c r="I41" s="424"/>
    </row>
    <row r="42" spans="2:9" ht="13.5" customHeight="1">
      <c r="B42" s="380" t="s">
        <v>269</v>
      </c>
      <c r="C42" s="436">
        <v>2739.1949586466003</v>
      </c>
      <c r="D42" s="437">
        <v>1.2663739592947894</v>
      </c>
      <c r="E42" s="436">
        <v>3204.8524636847565</v>
      </c>
      <c r="F42" s="438">
        <v>1.5009909884873414</v>
      </c>
      <c r="G42" s="436">
        <v>2739.4542597987625</v>
      </c>
      <c r="H42" s="437">
        <v>1.2694097626054466</v>
      </c>
      <c r="I42" s="424"/>
    </row>
    <row r="43" spans="2:9" ht="13.5" customHeight="1">
      <c r="B43" s="380"/>
      <c r="C43" s="384"/>
      <c r="D43" s="385"/>
      <c r="E43" s="384"/>
      <c r="F43" s="385"/>
      <c r="G43" s="384"/>
      <c r="H43" s="439"/>
      <c r="I43" s="424"/>
    </row>
    <row r="44" spans="2:9" ht="13.5" customHeight="1">
      <c r="B44" s="380" t="s">
        <v>270</v>
      </c>
      <c r="C44" s="436">
        <v>90.31251413539573</v>
      </c>
      <c r="D44" s="437">
        <v>0.04175293026824791</v>
      </c>
      <c r="E44" s="436">
        <v>141.15387951867612</v>
      </c>
      <c r="F44" s="438">
        <v>0.06610934623304435</v>
      </c>
      <c r="G44" s="436">
        <v>195.17558409482223</v>
      </c>
      <c r="H44" s="437">
        <v>0.09044056530091059</v>
      </c>
      <c r="I44" s="424"/>
    </row>
    <row r="45" spans="2:9" ht="13.5" customHeight="1">
      <c r="B45" s="380"/>
      <c r="C45" s="384"/>
      <c r="D45" s="385"/>
      <c r="E45" s="384"/>
      <c r="F45" s="385"/>
      <c r="G45" s="384"/>
      <c r="H45" s="439"/>
      <c r="I45" s="424"/>
    </row>
    <row r="46" spans="2:9" ht="13.5" customHeight="1">
      <c r="B46" s="380" t="s">
        <v>263</v>
      </c>
      <c r="C46" s="436">
        <v>251.30650327948229</v>
      </c>
      <c r="D46" s="437">
        <v>0.11618304514980893</v>
      </c>
      <c r="E46" s="436">
        <v>299.25834192024723</v>
      </c>
      <c r="F46" s="438">
        <v>0.14015748916426202</v>
      </c>
      <c r="G46" s="436">
        <v>354.5698529543519</v>
      </c>
      <c r="H46" s="437">
        <v>0.1643007658389943</v>
      </c>
      <c r="I46" s="424"/>
    </row>
    <row r="47" spans="2:9" ht="13.5" customHeight="1">
      <c r="B47" s="380"/>
      <c r="C47" s="384"/>
      <c r="D47" s="385"/>
      <c r="E47" s="384"/>
      <c r="F47" s="385"/>
      <c r="G47" s="384"/>
      <c r="H47" s="439"/>
      <c r="I47" s="424"/>
    </row>
    <row r="48" spans="2:9" ht="13.5" customHeight="1">
      <c r="B48" s="380" t="s">
        <v>264</v>
      </c>
      <c r="C48" s="436">
        <v>160.99398914408656</v>
      </c>
      <c r="D48" s="437">
        <v>0.07443011488156101</v>
      </c>
      <c r="E48" s="436">
        <v>158.10446240157114</v>
      </c>
      <c r="F48" s="438">
        <v>0.07404814293121768</v>
      </c>
      <c r="G48" s="436">
        <v>159.3942688595297</v>
      </c>
      <c r="H48" s="437">
        <v>0.07386020053808373</v>
      </c>
      <c r="I48" s="424"/>
    </row>
    <row r="49" spans="2:9" ht="13.5" customHeight="1">
      <c r="B49" s="380"/>
      <c r="C49" s="384"/>
      <c r="D49" s="385"/>
      <c r="E49" s="384"/>
      <c r="F49" s="385"/>
      <c r="G49" s="384"/>
      <c r="H49" s="439"/>
      <c r="I49" s="424"/>
    </row>
    <row r="50" spans="2:9" ht="13.5" customHeight="1">
      <c r="B50" s="380"/>
      <c r="C50" s="384"/>
      <c r="D50" s="385"/>
      <c r="E50" s="384"/>
      <c r="F50" s="385"/>
      <c r="G50" s="384"/>
      <c r="H50" s="439"/>
      <c r="I50" s="424"/>
    </row>
    <row r="51" spans="2:9" ht="13.5" customHeight="1">
      <c r="B51" s="380" t="s">
        <v>323</v>
      </c>
      <c r="C51" s="436">
        <v>49890.20627122996</v>
      </c>
      <c r="D51" s="437">
        <v>23.065046117399195</v>
      </c>
      <c r="E51" s="436">
        <v>43958.54564525828</v>
      </c>
      <c r="F51" s="438">
        <v>20.587962044493153</v>
      </c>
      <c r="G51" s="436">
        <v>45986.13714461708</v>
      </c>
      <c r="H51" s="437">
        <v>21.309080532039278</v>
      </c>
      <c r="I51" s="424"/>
    </row>
    <row r="52" spans="2:9" ht="13.5" customHeight="1">
      <c r="B52" s="380"/>
      <c r="C52" s="384"/>
      <c r="D52" s="385"/>
      <c r="E52" s="384"/>
      <c r="F52" s="385"/>
      <c r="G52" s="384"/>
      <c r="H52" s="439"/>
      <c r="I52" s="424"/>
    </row>
    <row r="53" spans="2:9" ht="13.5" customHeight="1">
      <c r="B53" s="380" t="s">
        <v>271</v>
      </c>
      <c r="C53" s="436">
        <v>31206.865943951772</v>
      </c>
      <c r="D53" s="437">
        <v>14.427436885379644</v>
      </c>
      <c r="E53" s="436">
        <v>24524.836142990272</v>
      </c>
      <c r="F53" s="438">
        <v>11.486194282539053</v>
      </c>
      <c r="G53" s="436">
        <v>27153.498163074088</v>
      </c>
      <c r="H53" s="437">
        <v>12.582402328421194</v>
      </c>
      <c r="I53" s="424"/>
    </row>
    <row r="54" spans="2:9" ht="13.5" customHeight="1">
      <c r="B54" s="380"/>
      <c r="C54" s="384"/>
      <c r="D54" s="385"/>
      <c r="E54" s="384"/>
      <c r="F54" s="385"/>
      <c r="G54" s="384"/>
      <c r="H54" s="439"/>
      <c r="I54" s="424"/>
    </row>
    <row r="55" spans="2:9" ht="13.5" customHeight="1">
      <c r="B55" s="380" t="s">
        <v>272</v>
      </c>
      <c r="C55" s="436">
        <v>29809.467042695553</v>
      </c>
      <c r="D55" s="437">
        <v>13.781396860476717</v>
      </c>
      <c r="E55" s="436">
        <v>22368.569999236002</v>
      </c>
      <c r="F55" s="438">
        <v>10.476308152918493</v>
      </c>
      <c r="G55" s="436">
        <v>25650.096975881144</v>
      </c>
      <c r="H55" s="437">
        <v>11.885755491808004</v>
      </c>
      <c r="I55" s="424"/>
    </row>
    <row r="56" spans="2:9" ht="13.5" customHeight="1">
      <c r="B56" s="380"/>
      <c r="C56" s="384"/>
      <c r="D56" s="385"/>
      <c r="E56" s="384"/>
      <c r="F56" s="385"/>
      <c r="G56" s="384"/>
      <c r="H56" s="439"/>
      <c r="I56" s="424"/>
    </row>
    <row r="57" spans="2:9" ht="13.5" customHeight="1">
      <c r="B57" s="380" t="s">
        <v>273</v>
      </c>
      <c r="C57" s="436">
        <v>1397.3989012562167</v>
      </c>
      <c r="D57" s="437">
        <v>0.6460400249029277</v>
      </c>
      <c r="E57" s="436">
        <v>2156.266143754269</v>
      </c>
      <c r="F57" s="438">
        <v>1.0098861296205577</v>
      </c>
      <c r="G57" s="436">
        <v>1503.401187192943</v>
      </c>
      <c r="H57" s="437">
        <v>0.6966468366131917</v>
      </c>
      <c r="I57" s="424"/>
    </row>
    <row r="58" spans="2:9" ht="13.5" customHeight="1">
      <c r="B58" s="380"/>
      <c r="C58" s="384"/>
      <c r="D58" s="385"/>
      <c r="E58" s="384"/>
      <c r="F58" s="385"/>
      <c r="G58" s="384"/>
      <c r="H58" s="439"/>
      <c r="I58" s="424"/>
    </row>
    <row r="59" spans="2:9" ht="13.5" customHeight="1">
      <c r="B59" s="380" t="s">
        <v>274</v>
      </c>
      <c r="C59" s="436">
        <v>163.24372023465816</v>
      </c>
      <c r="D59" s="437">
        <v>0.07547020180911707</v>
      </c>
      <c r="E59" s="436">
        <v>691.3510973963367</v>
      </c>
      <c r="F59" s="438">
        <v>0.323793927749059</v>
      </c>
      <c r="G59" s="436">
        <v>757.4531631618062</v>
      </c>
      <c r="H59" s="437">
        <v>0.3509890470318001</v>
      </c>
      <c r="I59" s="424"/>
    </row>
    <row r="60" spans="2:9" ht="13.5" customHeight="1">
      <c r="B60" s="380"/>
      <c r="C60" s="384"/>
      <c r="D60" s="385"/>
      <c r="E60" s="384"/>
      <c r="F60" s="385"/>
      <c r="G60" s="384"/>
      <c r="H60" s="439"/>
      <c r="I60" s="424"/>
    </row>
    <row r="61" spans="2:9" ht="13.5" customHeight="1">
      <c r="B61" s="380" t="s">
        <v>272</v>
      </c>
      <c r="C61" s="436">
        <v>-140.9544040646628</v>
      </c>
      <c r="D61" s="437">
        <v>-0.065165491850788</v>
      </c>
      <c r="E61" s="436">
        <v>321.80304515358637</v>
      </c>
      <c r="F61" s="438">
        <v>0.1507162892259837</v>
      </c>
      <c r="G61" s="436">
        <v>405.3998587786699</v>
      </c>
      <c r="H61" s="437">
        <v>0.18785440079963822</v>
      </c>
      <c r="I61" s="424"/>
    </row>
    <row r="62" spans="2:9" ht="13.5" customHeight="1">
      <c r="B62" s="380"/>
      <c r="C62" s="384"/>
      <c r="D62" s="385"/>
      <c r="E62" s="384"/>
      <c r="F62" s="385"/>
      <c r="G62" s="384"/>
      <c r="H62" s="439"/>
      <c r="I62" s="424"/>
    </row>
    <row r="63" spans="2:9" ht="13.5" customHeight="1">
      <c r="B63" s="380" t="s">
        <v>273</v>
      </c>
      <c r="C63" s="436">
        <v>304.19812429932097</v>
      </c>
      <c r="D63" s="437">
        <v>0.14063569365990505</v>
      </c>
      <c r="E63" s="436">
        <v>369.5480522427503</v>
      </c>
      <c r="F63" s="438">
        <v>0.17307763852307528</v>
      </c>
      <c r="G63" s="436">
        <v>352.05330438313626</v>
      </c>
      <c r="H63" s="437">
        <v>0.1631346462321619</v>
      </c>
      <c r="I63" s="424"/>
    </row>
    <row r="64" spans="2:9" ht="13.5" customHeight="1">
      <c r="B64" s="380"/>
      <c r="C64" s="384"/>
      <c r="D64" s="385"/>
      <c r="E64" s="384"/>
      <c r="F64" s="385"/>
      <c r="G64" s="384"/>
      <c r="H64" s="439"/>
      <c r="I64" s="424"/>
    </row>
    <row r="65" spans="2:9" ht="13.5" customHeight="1">
      <c r="B65" s="380" t="s">
        <v>275</v>
      </c>
      <c r="C65" s="436">
        <v>18520.09660704353</v>
      </c>
      <c r="D65" s="437">
        <v>8.562139030210433</v>
      </c>
      <c r="E65" s="436">
        <v>18742.358404871666</v>
      </c>
      <c r="F65" s="438">
        <v>8.77797383420504</v>
      </c>
      <c r="G65" s="436">
        <v>18075.18581838119</v>
      </c>
      <c r="H65" s="437">
        <v>8.375689156586285</v>
      </c>
      <c r="I65" s="424"/>
    </row>
    <row r="66" spans="2:9" ht="13.5" customHeight="1">
      <c r="B66" s="380"/>
      <c r="C66" s="384"/>
      <c r="D66" s="385"/>
      <c r="E66" s="384"/>
      <c r="F66" s="385"/>
      <c r="G66" s="384"/>
      <c r="H66" s="439"/>
      <c r="I66" s="424"/>
    </row>
    <row r="67" spans="2:9" ht="13.5" customHeight="1">
      <c r="B67" s="393" t="s">
        <v>276</v>
      </c>
      <c r="C67" s="436">
        <v>2186.263422725541</v>
      </c>
      <c r="D67" s="437">
        <v>1.010744802212349</v>
      </c>
      <c r="E67" s="436">
        <v>2251.361715022859</v>
      </c>
      <c r="F67" s="438">
        <v>1.054424091082627</v>
      </c>
      <c r="G67" s="436">
        <v>1997.4968157631406</v>
      </c>
      <c r="H67" s="437">
        <v>0.9256011300912503</v>
      </c>
      <c r="I67" s="424"/>
    </row>
    <row r="68" spans="2:9" ht="13.5" customHeight="1">
      <c r="B68" s="394"/>
      <c r="C68" s="384"/>
      <c r="D68" s="385"/>
      <c r="E68" s="384"/>
      <c r="F68" s="385"/>
      <c r="G68" s="384"/>
      <c r="H68" s="439"/>
      <c r="I68" s="424"/>
    </row>
    <row r="69" spans="2:9" ht="13.5" customHeight="1">
      <c r="B69" s="393" t="s">
        <v>278</v>
      </c>
      <c r="C69" s="436">
        <v>4764.0508342207395</v>
      </c>
      <c r="D69" s="437">
        <v>2.202497452096152</v>
      </c>
      <c r="E69" s="436">
        <v>4673.841038999744</v>
      </c>
      <c r="F69" s="438">
        <v>2.1889910255322738</v>
      </c>
      <c r="G69" s="436">
        <v>3917.5687269819987</v>
      </c>
      <c r="H69" s="437">
        <v>1.8153250669985828</v>
      </c>
      <c r="I69" s="424"/>
    </row>
    <row r="70" spans="2:9" ht="13.5" customHeight="1">
      <c r="B70" s="395"/>
      <c r="C70" s="384"/>
      <c r="D70" s="385"/>
      <c r="E70" s="384"/>
      <c r="F70" s="385"/>
      <c r="G70" s="384"/>
      <c r="H70" s="439"/>
      <c r="I70" s="424"/>
    </row>
    <row r="71" spans="2:9" ht="13.5" customHeight="1">
      <c r="B71" s="393" t="s">
        <v>277</v>
      </c>
      <c r="C71" s="436">
        <v>11569.78235009725</v>
      </c>
      <c r="D71" s="437">
        <v>5.348896775901933</v>
      </c>
      <c r="E71" s="436">
        <v>11817.155650849061</v>
      </c>
      <c r="F71" s="438">
        <v>5.534558717590139</v>
      </c>
      <c r="G71" s="436">
        <v>12160.120275636053</v>
      </c>
      <c r="H71" s="437">
        <v>5.634762959496453</v>
      </c>
      <c r="I71" s="424"/>
    </row>
    <row r="72" spans="2:9" ht="13.5" customHeight="1">
      <c r="B72" s="395"/>
      <c r="C72" s="384"/>
      <c r="D72" s="385"/>
      <c r="E72" s="384"/>
      <c r="F72" s="385"/>
      <c r="G72" s="384"/>
      <c r="H72" s="439"/>
      <c r="I72" s="424"/>
    </row>
    <row r="73" spans="2:9" ht="13.5" customHeight="1">
      <c r="B73" s="393"/>
      <c r="C73" s="384"/>
      <c r="D73" s="385"/>
      <c r="E73" s="384"/>
      <c r="F73" s="385"/>
      <c r="G73" s="384"/>
      <c r="H73" s="439"/>
      <c r="I73" s="424"/>
    </row>
    <row r="74" spans="2:9" ht="13.5" customHeight="1">
      <c r="B74" s="393" t="s">
        <v>252</v>
      </c>
      <c r="C74" s="436">
        <v>216302.21772500649</v>
      </c>
      <c r="D74" s="437">
        <v>100</v>
      </c>
      <c r="E74" s="436">
        <v>213515.76979915923</v>
      </c>
      <c r="F74" s="438">
        <v>100</v>
      </c>
      <c r="G74" s="436">
        <v>215805.3561976764</v>
      </c>
      <c r="H74" s="437">
        <v>100</v>
      </c>
      <c r="I74" s="424"/>
    </row>
    <row r="75" spans="2:9" ht="13.5" customHeight="1">
      <c r="B75" s="394"/>
      <c r="C75" s="384"/>
      <c r="D75" s="385"/>
      <c r="E75" s="384"/>
      <c r="F75" s="385"/>
      <c r="G75" s="384"/>
      <c r="H75" s="439"/>
      <c r="I75" s="424"/>
    </row>
    <row r="76" spans="2:9" ht="13.5" customHeight="1">
      <c r="B76" s="393" t="s">
        <v>257</v>
      </c>
      <c r="C76" s="436">
        <v>38407.759111885985</v>
      </c>
      <c r="D76" s="438">
        <v>17.756525807199665</v>
      </c>
      <c r="E76" s="436">
        <v>31007.039696005748</v>
      </c>
      <c r="F76" s="438">
        <v>14.522130953218165</v>
      </c>
      <c r="G76" s="436">
        <v>31516.262606950215</v>
      </c>
      <c r="H76" s="437">
        <v>14.60402242198359</v>
      </c>
      <c r="I76" s="424"/>
    </row>
    <row r="77" spans="2:9" ht="13.5" customHeight="1">
      <c r="B77" s="394"/>
      <c r="C77" s="386"/>
      <c r="D77" s="387"/>
      <c r="E77" s="388"/>
      <c r="F77" s="387"/>
      <c r="G77" s="386"/>
      <c r="H77" s="387"/>
      <c r="I77" s="424"/>
    </row>
    <row r="78" spans="2:9" ht="13.5" customHeight="1">
      <c r="B78" s="494" t="s">
        <v>253</v>
      </c>
      <c r="C78" s="498">
        <v>3121.7846917937663</v>
      </c>
      <c r="D78" s="500">
        <v>98.70603961468196</v>
      </c>
      <c r="E78" s="498">
        <v>3096.046775116861</v>
      </c>
      <c r="F78" s="500">
        <v>95.68912882701166</v>
      </c>
      <c r="G78" s="498">
        <v>3137.481008354919</v>
      </c>
      <c r="H78" s="500">
        <v>95.90507323753431</v>
      </c>
      <c r="I78" s="424"/>
    </row>
    <row r="79" spans="2:9" ht="13.5" customHeight="1">
      <c r="B79" s="495"/>
      <c r="C79" s="484"/>
      <c r="D79" s="491"/>
      <c r="E79" s="484"/>
      <c r="F79" s="491"/>
      <c r="G79" s="499"/>
      <c r="H79" s="487"/>
      <c r="I79" s="424"/>
    </row>
    <row r="80" spans="3:8" ht="13.5">
      <c r="C80" s="111"/>
      <c r="D80" s="289"/>
      <c r="E80" s="290"/>
      <c r="F80" s="488" t="s">
        <v>327</v>
      </c>
      <c r="G80" s="489"/>
      <c r="H80" s="489"/>
    </row>
    <row r="81" spans="3:6" ht="13.5">
      <c r="C81" s="111"/>
      <c r="D81" s="112"/>
      <c r="E81" s="111"/>
      <c r="F81" s="112"/>
    </row>
    <row r="82" spans="3:6" ht="13.5">
      <c r="C82" s="111"/>
      <c r="D82" s="112"/>
      <c r="E82" s="111"/>
      <c r="F82" s="112"/>
    </row>
    <row r="83" spans="3:6" ht="13.5">
      <c r="C83" s="111"/>
      <c r="D83" s="112"/>
      <c r="E83" s="111"/>
      <c r="F83" s="112"/>
    </row>
  </sheetData>
  <sheetProtection/>
  <mergeCells count="12">
    <mergeCell ref="B3:B4"/>
    <mergeCell ref="B78:B79"/>
    <mergeCell ref="C3:D3"/>
    <mergeCell ref="E3:F3"/>
    <mergeCell ref="C78:C79"/>
    <mergeCell ref="D78:D79"/>
    <mergeCell ref="E78:E79"/>
    <mergeCell ref="G78:G79"/>
    <mergeCell ref="H78:H79"/>
    <mergeCell ref="F80:H80"/>
    <mergeCell ref="G3:H3"/>
    <mergeCell ref="F78:F79"/>
  </mergeCells>
  <printOptions/>
  <pageMargins left="0.6692913385826772" right="0.35433070866141736" top="0.7086614173228347" bottom="0.8267716535433072" header="0.5118110236220472" footer="0.4330708661417323"/>
  <pageSetup firstPageNumber="63" useFirstPageNumber="1" horizontalDpi="300" verticalDpi="300" orientation="portrait" paperSize="9" scale="70" r:id="rId1"/>
  <headerFooter alignWithMargins="0">
    <oddFooter>&amp;C&amp;"ＭＳ 明朝,標準"&amp;15&amp;P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200"/>
  <sheetViews>
    <sheetView zoomScale="75" zoomScaleNormal="75" zoomScalePageLayoutView="0" workbookViewId="0" topLeftCell="A1">
      <selection activeCell="O21" sqref="O21"/>
    </sheetView>
  </sheetViews>
  <sheetFormatPr defaultColWidth="9.00390625" defaultRowHeight="13.5"/>
  <cols>
    <col min="1" max="1" width="1.37890625" style="0" customWidth="1"/>
    <col min="2" max="2" width="34.375" style="0" customWidth="1"/>
    <col min="3" max="3" width="13.625" style="0" customWidth="1"/>
    <col min="4" max="4" width="8.125" style="0" customWidth="1"/>
    <col min="5" max="5" width="13.625" style="0" customWidth="1"/>
    <col min="6" max="6" width="7.375" style="0" customWidth="1"/>
    <col min="7" max="7" width="13.625" style="0" customWidth="1"/>
    <col min="8" max="8" width="13.25390625" style="0" customWidth="1"/>
    <col min="9" max="9" width="2.125" style="0" customWidth="1"/>
    <col min="10" max="10" width="5.50390625" style="0" customWidth="1"/>
    <col min="11" max="11" width="10.50390625" style="0" bestFit="1" customWidth="1"/>
  </cols>
  <sheetData>
    <row r="1" ht="14.25">
      <c r="B1" s="276" t="s">
        <v>305</v>
      </c>
    </row>
    <row r="3" spans="2:9" ht="15.75" customHeight="1">
      <c r="B3" s="502" t="s">
        <v>281</v>
      </c>
      <c r="C3" s="481" t="s">
        <v>494</v>
      </c>
      <c r="D3" s="486"/>
      <c r="E3" s="481" t="s">
        <v>495</v>
      </c>
      <c r="F3" s="479"/>
      <c r="G3" s="481" t="s">
        <v>496</v>
      </c>
      <c r="H3" s="479"/>
      <c r="I3" s="329"/>
    </row>
    <row r="4" spans="2:9" ht="15.75" customHeight="1">
      <c r="B4" s="503"/>
      <c r="C4" s="136" t="s">
        <v>280</v>
      </c>
      <c r="D4" s="136" t="s">
        <v>14</v>
      </c>
      <c r="E4" s="136" t="s">
        <v>280</v>
      </c>
      <c r="F4" s="136" t="s">
        <v>14</v>
      </c>
      <c r="G4" s="136" t="s">
        <v>280</v>
      </c>
      <c r="H4" s="136" t="s">
        <v>14</v>
      </c>
      <c r="I4" s="435"/>
    </row>
    <row r="5" spans="2:9" ht="12" customHeight="1">
      <c r="B5" s="237"/>
      <c r="C5" s="114" t="s">
        <v>279</v>
      </c>
      <c r="D5" s="351" t="s">
        <v>16</v>
      </c>
      <c r="E5" s="114" t="s">
        <v>279</v>
      </c>
      <c r="F5" s="351" t="s">
        <v>16</v>
      </c>
      <c r="G5" s="114" t="s">
        <v>279</v>
      </c>
      <c r="H5" s="463" t="s">
        <v>16</v>
      </c>
      <c r="I5" s="428"/>
    </row>
    <row r="6" spans="2:16" ht="15.75" customHeight="1">
      <c r="B6" s="236" t="s">
        <v>282</v>
      </c>
      <c r="C6" s="422">
        <v>202210.3656880877</v>
      </c>
      <c r="D6" s="423">
        <v>92.01836967114309</v>
      </c>
      <c r="E6" s="422">
        <v>200180.59649012497</v>
      </c>
      <c r="F6" s="423">
        <v>91.46938025348659</v>
      </c>
      <c r="G6" s="422">
        <v>199196.10036822906</v>
      </c>
      <c r="H6" s="423">
        <v>91.5881091202852</v>
      </c>
      <c r="I6" s="421"/>
      <c r="K6" s="426"/>
      <c r="L6" s="421"/>
      <c r="M6" s="426"/>
      <c r="N6" s="421"/>
      <c r="O6" s="426"/>
      <c r="P6" s="421"/>
    </row>
    <row r="7" spans="2:16" ht="15.75" customHeight="1">
      <c r="B7" s="236"/>
      <c r="C7" s="352"/>
      <c r="D7" s="353"/>
      <c r="E7" s="352"/>
      <c r="F7" s="353"/>
      <c r="G7" s="352"/>
      <c r="H7" s="353"/>
      <c r="I7" s="429"/>
      <c r="K7" s="425"/>
      <c r="L7" s="425"/>
      <c r="M7" s="425"/>
      <c r="N7" s="425"/>
      <c r="O7" s="425"/>
      <c r="P7" s="425"/>
    </row>
    <row r="8" spans="2:17" ht="15.75" customHeight="1">
      <c r="B8" s="236" t="s">
        <v>283</v>
      </c>
      <c r="C8" s="422">
        <v>2849.865368372969</v>
      </c>
      <c r="D8" s="423">
        <v>1.2968670725042901</v>
      </c>
      <c r="E8" s="422">
        <v>2742.2548378953597</v>
      </c>
      <c r="F8" s="423">
        <v>1.2530302882366904</v>
      </c>
      <c r="G8" s="422">
        <v>2589.806700631744</v>
      </c>
      <c r="H8" s="423">
        <v>1.1907637662556254</v>
      </c>
      <c r="I8" s="421"/>
      <c r="K8" s="425"/>
      <c r="L8" s="425"/>
      <c r="M8" s="425"/>
      <c r="N8" s="425"/>
      <c r="O8" s="425"/>
      <c r="P8" s="425"/>
      <c r="Q8" s="425"/>
    </row>
    <row r="9" spans="2:17" ht="15.75" customHeight="1">
      <c r="B9" s="236"/>
      <c r="C9" s="352"/>
      <c r="D9" s="353"/>
      <c r="E9" s="352"/>
      <c r="F9" s="353"/>
      <c r="G9" s="352"/>
      <c r="H9" s="353"/>
      <c r="I9" s="429"/>
      <c r="K9" s="425"/>
      <c r="L9" s="425"/>
      <c r="M9" s="425"/>
      <c r="N9" s="425"/>
      <c r="O9" s="425"/>
      <c r="P9" s="425"/>
      <c r="Q9" s="425"/>
    </row>
    <row r="10" spans="2:17" ht="15.75" customHeight="1">
      <c r="B10" s="236" t="s">
        <v>284</v>
      </c>
      <c r="C10" s="422">
        <v>2746.357689294246</v>
      </c>
      <c r="D10" s="423">
        <v>1.2497646015461008</v>
      </c>
      <c r="E10" s="422">
        <v>2629.5478525134463</v>
      </c>
      <c r="F10" s="423">
        <v>1.2015306010348341</v>
      </c>
      <c r="G10" s="422">
        <v>2448.357567531003</v>
      </c>
      <c r="H10" s="423">
        <v>1.1257270581400949</v>
      </c>
      <c r="I10" s="421"/>
      <c r="K10" s="425"/>
      <c r="L10" s="425"/>
      <c r="M10" s="425"/>
      <c r="N10" s="425"/>
      <c r="O10" s="425"/>
      <c r="P10" s="425"/>
      <c r="Q10" s="425"/>
    </row>
    <row r="11" spans="2:17" ht="15.75" customHeight="1">
      <c r="B11" s="236"/>
      <c r="C11" s="352"/>
      <c r="D11" s="353"/>
      <c r="E11" s="352"/>
      <c r="F11" s="353"/>
      <c r="G11" s="352"/>
      <c r="H11" s="353"/>
      <c r="I11" s="429"/>
      <c r="K11" s="426"/>
      <c r="L11" s="421"/>
      <c r="M11" s="426"/>
      <c r="N11" s="421"/>
      <c r="O11" s="426"/>
      <c r="P11" s="421"/>
      <c r="Q11" s="425"/>
    </row>
    <row r="12" spans="2:17" ht="15.75" customHeight="1">
      <c r="B12" s="236" t="s">
        <v>285</v>
      </c>
      <c r="C12" s="422">
        <v>92.11739196181348</v>
      </c>
      <c r="D12" s="423">
        <v>0.04191917757450103</v>
      </c>
      <c r="E12" s="422">
        <v>103.95512678339605</v>
      </c>
      <c r="F12" s="423">
        <v>0.04750066284031146</v>
      </c>
      <c r="G12" s="422">
        <v>134.79293313267874</v>
      </c>
      <c r="H12" s="423">
        <v>0.061976262816278174</v>
      </c>
      <c r="I12" s="421"/>
      <c r="K12" s="426"/>
      <c r="L12" s="421"/>
      <c r="M12" s="426"/>
      <c r="N12" s="421"/>
      <c r="O12" s="426"/>
      <c r="P12" s="421"/>
      <c r="Q12" s="425"/>
    </row>
    <row r="13" spans="2:17" ht="15.75" customHeight="1">
      <c r="B13" s="236"/>
      <c r="C13" s="352"/>
      <c r="D13" s="353"/>
      <c r="E13" s="352"/>
      <c r="F13" s="353"/>
      <c r="G13" s="352"/>
      <c r="H13" s="353"/>
      <c r="I13" s="429"/>
      <c r="K13" s="425"/>
      <c r="L13" s="425"/>
      <c r="M13" s="425"/>
      <c r="N13" s="425"/>
      <c r="O13" s="425"/>
      <c r="P13" s="425"/>
      <c r="Q13" s="425"/>
    </row>
    <row r="14" spans="2:17" ht="15.75" customHeight="1">
      <c r="B14" s="236" t="s">
        <v>286</v>
      </c>
      <c r="C14" s="422">
        <v>11.390287116909251</v>
      </c>
      <c r="D14" s="423">
        <v>0.00518329338368809</v>
      </c>
      <c r="E14" s="422">
        <v>8.751858598517414</v>
      </c>
      <c r="F14" s="423">
        <v>0.003999024361544582</v>
      </c>
      <c r="G14" s="422">
        <v>6.656199968062321</v>
      </c>
      <c r="H14" s="423">
        <v>0.0030604452992522746</v>
      </c>
      <c r="I14" s="421"/>
      <c r="K14" s="425"/>
      <c r="L14" s="425"/>
      <c r="M14" s="425"/>
      <c r="N14" s="425"/>
      <c r="O14" s="425"/>
      <c r="P14" s="425"/>
      <c r="Q14" s="425"/>
    </row>
    <row r="15" spans="2:17" ht="15.75" customHeight="1">
      <c r="B15" s="236"/>
      <c r="C15" s="352"/>
      <c r="D15" s="353"/>
      <c r="E15" s="352"/>
      <c r="F15" s="353"/>
      <c r="G15" s="352"/>
      <c r="H15" s="353"/>
      <c r="I15" s="429"/>
      <c r="K15" s="425"/>
      <c r="L15" s="425"/>
      <c r="M15" s="425"/>
      <c r="N15" s="425"/>
      <c r="O15" s="425"/>
      <c r="P15" s="425"/>
      <c r="Q15" s="425"/>
    </row>
    <row r="16" spans="2:17" ht="15.75" customHeight="1">
      <c r="B16" s="236" t="s">
        <v>287</v>
      </c>
      <c r="C16" s="422">
        <v>460.5658856132621</v>
      </c>
      <c r="D16" s="423">
        <v>0.20958629779469912</v>
      </c>
      <c r="E16" s="422">
        <v>349.1606954921964</v>
      </c>
      <c r="F16" s="423">
        <v>0.15954349714970026</v>
      </c>
      <c r="G16" s="422">
        <v>285.81305283627904</v>
      </c>
      <c r="H16" s="423">
        <v>0.131413602087494</v>
      </c>
      <c r="I16" s="421"/>
      <c r="K16" s="425"/>
      <c r="L16" s="425"/>
      <c r="M16" s="425"/>
      <c r="N16" s="425"/>
      <c r="O16" s="425"/>
      <c r="P16" s="425"/>
      <c r="Q16" s="425"/>
    </row>
    <row r="17" spans="2:17" ht="15.75" customHeight="1">
      <c r="B17" s="236"/>
      <c r="C17" s="352"/>
      <c r="D17" s="353"/>
      <c r="E17" s="352"/>
      <c r="F17" s="353"/>
      <c r="G17" s="352"/>
      <c r="H17" s="353"/>
      <c r="I17" s="429"/>
      <c r="K17" s="425"/>
      <c r="L17" s="425"/>
      <c r="M17" s="425"/>
      <c r="N17" s="425"/>
      <c r="O17" s="425"/>
      <c r="P17" s="425"/>
      <c r="Q17" s="425"/>
    </row>
    <row r="18" spans="2:17" ht="15.75" customHeight="1">
      <c r="B18" s="236" t="s">
        <v>288</v>
      </c>
      <c r="C18" s="422">
        <v>79837.3904237179</v>
      </c>
      <c r="D18" s="423">
        <v>36.33100845542776</v>
      </c>
      <c r="E18" s="422">
        <v>78889.49058872797</v>
      </c>
      <c r="F18" s="423">
        <v>36.047313971412706</v>
      </c>
      <c r="G18" s="422">
        <v>78481.02388472744</v>
      </c>
      <c r="H18" s="423">
        <v>36.08468522294713</v>
      </c>
      <c r="I18" s="421"/>
      <c r="K18" s="425"/>
      <c r="L18" s="425"/>
      <c r="M18" s="425"/>
      <c r="N18" s="425"/>
      <c r="O18" s="425"/>
      <c r="P18" s="425"/>
      <c r="Q18" s="425"/>
    </row>
    <row r="19" spans="2:17" ht="15.75" customHeight="1">
      <c r="B19" s="236"/>
      <c r="C19" s="352"/>
      <c r="D19" s="353"/>
      <c r="E19" s="352"/>
      <c r="F19" s="353"/>
      <c r="G19" s="352"/>
      <c r="H19" s="353"/>
      <c r="I19" s="429"/>
      <c r="K19" s="425"/>
      <c r="L19" s="425"/>
      <c r="M19" s="425"/>
      <c r="N19" s="425"/>
      <c r="O19" s="425"/>
      <c r="P19" s="425"/>
      <c r="Q19" s="425"/>
    </row>
    <row r="20" spans="2:17" ht="15.75" customHeight="1">
      <c r="B20" s="236" t="s">
        <v>289</v>
      </c>
      <c r="C20" s="422">
        <v>12900.531936514883</v>
      </c>
      <c r="D20" s="423">
        <v>5.870549279949923</v>
      </c>
      <c r="E20" s="422">
        <v>13862.85847481599</v>
      </c>
      <c r="F20" s="423">
        <v>6.334415500134477</v>
      </c>
      <c r="G20" s="422">
        <v>12877.058144838891</v>
      </c>
      <c r="H20" s="423">
        <v>5.92072537734212</v>
      </c>
      <c r="I20" s="421"/>
      <c r="K20" s="425"/>
      <c r="L20" s="425"/>
      <c r="M20" s="425"/>
      <c r="N20" s="425"/>
      <c r="O20" s="425"/>
      <c r="P20" s="425"/>
      <c r="Q20" s="425"/>
    </row>
    <row r="21" spans="2:17" ht="15.75" customHeight="1">
      <c r="B21" s="236"/>
      <c r="C21" s="352"/>
      <c r="D21" s="353"/>
      <c r="E21" s="352"/>
      <c r="F21" s="353"/>
      <c r="G21" s="352"/>
      <c r="H21" s="353"/>
      <c r="I21" s="429"/>
      <c r="K21" s="425"/>
      <c r="L21" s="425"/>
      <c r="M21" s="425"/>
      <c r="N21" s="425"/>
      <c r="O21" s="425"/>
      <c r="P21" s="425"/>
      <c r="Q21" s="425"/>
    </row>
    <row r="22" spans="2:17" ht="15.75" customHeight="1">
      <c r="B22" s="236" t="s">
        <v>326</v>
      </c>
      <c r="C22" s="422">
        <v>6583.847900299592</v>
      </c>
      <c r="D22" s="423">
        <v>2.9960627779233433</v>
      </c>
      <c r="E22" s="422">
        <v>6241.814177205973</v>
      </c>
      <c r="F22" s="423">
        <v>2.8520989769086893</v>
      </c>
      <c r="G22" s="422">
        <v>5578.265570235111</v>
      </c>
      <c r="H22" s="423">
        <v>2.5648232811996867</v>
      </c>
      <c r="I22" s="421"/>
      <c r="K22" s="426"/>
      <c r="L22" s="421"/>
      <c r="M22" s="426"/>
      <c r="N22" s="421"/>
      <c r="O22" s="426"/>
      <c r="P22" s="421"/>
      <c r="Q22" s="425"/>
    </row>
    <row r="23" spans="2:17" ht="15.75" customHeight="1">
      <c r="B23" s="236"/>
      <c r="C23" s="352"/>
      <c r="D23" s="353"/>
      <c r="E23" s="352"/>
      <c r="F23" s="353"/>
      <c r="G23" s="352"/>
      <c r="H23" s="353"/>
      <c r="I23" s="429"/>
      <c r="K23" s="425"/>
      <c r="L23" s="425"/>
      <c r="M23" s="425"/>
      <c r="N23" s="425"/>
      <c r="O23" s="425"/>
      <c r="P23" s="425"/>
      <c r="Q23" s="425"/>
    </row>
    <row r="24" spans="2:17" ht="15.75" customHeight="1">
      <c r="B24" s="236" t="s">
        <v>290</v>
      </c>
      <c r="C24" s="422">
        <v>15099.768185211033</v>
      </c>
      <c r="D24" s="423">
        <v>6.871339389982458</v>
      </c>
      <c r="E24" s="422">
        <v>14676.090998289086</v>
      </c>
      <c r="F24" s="423">
        <v>6.7060093320458165</v>
      </c>
      <c r="G24" s="422">
        <v>14467.191664507603</v>
      </c>
      <c r="H24" s="423">
        <v>6.6518507459915055</v>
      </c>
      <c r="I24" s="421"/>
      <c r="K24" s="425"/>
      <c r="L24" s="425"/>
      <c r="M24" s="425"/>
      <c r="N24" s="425"/>
      <c r="O24" s="425"/>
      <c r="P24" s="425"/>
      <c r="Q24" s="425"/>
    </row>
    <row r="25" spans="2:17" ht="15.75" customHeight="1">
      <c r="B25" s="236"/>
      <c r="C25" s="352"/>
      <c r="D25" s="353"/>
      <c r="E25" s="352"/>
      <c r="F25" s="353"/>
      <c r="G25" s="352"/>
      <c r="H25" s="353"/>
      <c r="I25" s="429"/>
      <c r="K25" s="425"/>
      <c r="L25" s="425"/>
      <c r="M25" s="425"/>
      <c r="N25" s="425"/>
      <c r="O25" s="425"/>
      <c r="P25" s="425"/>
      <c r="Q25" s="425"/>
    </row>
    <row r="26" spans="2:17" ht="15.75" customHeight="1">
      <c r="B26" s="236" t="s">
        <v>291</v>
      </c>
      <c r="C26" s="422">
        <v>8907.775616333955</v>
      </c>
      <c r="D26" s="423">
        <v>4.053595308144482</v>
      </c>
      <c r="E26" s="422">
        <v>8493.638024397618</v>
      </c>
      <c r="F26" s="423">
        <v>3.8810345248792566</v>
      </c>
      <c r="G26" s="422">
        <v>8184.010053524633</v>
      </c>
      <c r="H26" s="423">
        <v>3.762915059271294</v>
      </c>
      <c r="I26" s="421"/>
      <c r="K26" s="425"/>
      <c r="L26" s="425"/>
      <c r="M26" s="425"/>
      <c r="N26" s="425"/>
      <c r="O26" s="425"/>
      <c r="P26" s="425"/>
      <c r="Q26" s="425"/>
    </row>
    <row r="27" spans="2:17" ht="15.75" customHeight="1">
      <c r="B27" s="236"/>
      <c r="C27" s="352"/>
      <c r="D27" s="353"/>
      <c r="E27" s="352"/>
      <c r="F27" s="353"/>
      <c r="G27" s="352"/>
      <c r="H27" s="353"/>
      <c r="I27" s="429"/>
      <c r="K27" s="425"/>
      <c r="L27" s="425"/>
      <c r="M27" s="425"/>
      <c r="N27" s="425"/>
      <c r="O27" s="425"/>
      <c r="P27" s="425"/>
      <c r="Q27" s="425"/>
    </row>
    <row r="28" spans="2:17" ht="15.75" customHeight="1">
      <c r="B28" s="236" t="s">
        <v>292</v>
      </c>
      <c r="C28" s="422">
        <v>26820.91462890368</v>
      </c>
      <c r="D28" s="423">
        <v>12.205194470829348</v>
      </c>
      <c r="E28" s="422">
        <v>27415.305144858543</v>
      </c>
      <c r="F28" s="423">
        <v>12.526993200283215</v>
      </c>
      <c r="G28" s="422">
        <v>27903.352976517544</v>
      </c>
      <c r="H28" s="423">
        <v>12.829645422329433</v>
      </c>
      <c r="I28" s="421"/>
      <c r="K28" s="425"/>
      <c r="L28" s="425"/>
      <c r="M28" s="425"/>
      <c r="N28" s="425"/>
      <c r="O28" s="425"/>
      <c r="P28" s="425"/>
      <c r="Q28" s="425"/>
    </row>
    <row r="29" spans="2:17" ht="15.75" customHeight="1">
      <c r="B29" s="236"/>
      <c r="C29" s="352"/>
      <c r="D29" s="353"/>
      <c r="E29" s="352"/>
      <c r="F29" s="353"/>
      <c r="G29" s="352"/>
      <c r="H29" s="353"/>
      <c r="I29" s="429"/>
      <c r="K29" s="425"/>
      <c r="L29" s="425"/>
      <c r="M29" s="425"/>
      <c r="N29" s="425"/>
      <c r="O29" s="425"/>
      <c r="P29" s="425"/>
      <c r="Q29" s="425"/>
    </row>
    <row r="30" spans="2:17" ht="15.75" customHeight="1">
      <c r="B30" s="236" t="s">
        <v>293</v>
      </c>
      <c r="C30" s="422">
        <v>11408.12266345459</v>
      </c>
      <c r="D30" s="423">
        <v>5.191409673422847</v>
      </c>
      <c r="E30" s="422">
        <v>11543.715080166361</v>
      </c>
      <c r="F30" s="423">
        <v>5.274719342030396</v>
      </c>
      <c r="G30" s="422">
        <v>11726.848794332573</v>
      </c>
      <c r="H30" s="423">
        <v>5.391872155262943</v>
      </c>
      <c r="I30" s="421"/>
      <c r="K30" s="427"/>
      <c r="L30" s="421"/>
      <c r="M30" s="427"/>
      <c r="N30" s="421"/>
      <c r="O30" s="427"/>
      <c r="P30" s="421"/>
      <c r="Q30" s="425"/>
    </row>
    <row r="31" spans="2:9" ht="15.75" customHeight="1">
      <c r="B31" s="236"/>
      <c r="C31" s="352"/>
      <c r="D31" s="353"/>
      <c r="E31" s="352"/>
      <c r="F31" s="353"/>
      <c r="G31" s="352"/>
      <c r="H31" s="353"/>
      <c r="I31" s="429"/>
    </row>
    <row r="32" spans="2:9" ht="15.75" customHeight="1">
      <c r="B32" s="236" t="s">
        <v>294</v>
      </c>
      <c r="C32" s="422">
        <v>37341.583079665856</v>
      </c>
      <c r="D32" s="423">
        <v>16.99275694516395</v>
      </c>
      <c r="E32" s="422">
        <v>35966.268468275885</v>
      </c>
      <c r="F32" s="423">
        <v>16.43422162040565</v>
      </c>
      <c r="G32" s="422">
        <v>37102.72952607727</v>
      </c>
      <c r="H32" s="423">
        <v>17.05941448759801</v>
      </c>
      <c r="I32" s="421"/>
    </row>
    <row r="33" spans="2:9" ht="15.75" customHeight="1">
      <c r="B33" s="236"/>
      <c r="C33" s="352"/>
      <c r="D33" s="353"/>
      <c r="E33" s="352"/>
      <c r="F33" s="353"/>
      <c r="G33" s="352"/>
      <c r="H33" s="353"/>
      <c r="I33" s="429"/>
    </row>
    <row r="34" spans="2:9" ht="15.75" customHeight="1">
      <c r="B34" s="236" t="s">
        <v>295</v>
      </c>
      <c r="C34" s="422">
        <v>20574.64582877491</v>
      </c>
      <c r="D34" s="423">
        <v>9.362751307444887</v>
      </c>
      <c r="E34" s="422">
        <v>19922.712695801405</v>
      </c>
      <c r="F34" s="423">
        <v>9.103370732253362</v>
      </c>
      <c r="G34" s="422">
        <v>19494.93770941057</v>
      </c>
      <c r="H34" s="423">
        <v>8.963551389419864</v>
      </c>
      <c r="I34" s="421"/>
    </row>
    <row r="35" spans="2:9" ht="15.75" customHeight="1">
      <c r="B35" s="236"/>
      <c r="C35" s="352"/>
      <c r="D35" s="353"/>
      <c r="E35" s="352"/>
      <c r="F35" s="353"/>
      <c r="G35" s="352"/>
      <c r="H35" s="353"/>
      <c r="I35" s="429"/>
    </row>
    <row r="36" spans="2:9" ht="15.75" customHeight="1">
      <c r="B36" s="236" t="s">
        <v>296</v>
      </c>
      <c r="C36" s="422">
        <v>2406.2023289207327</v>
      </c>
      <c r="D36" s="423">
        <v>1.094972627405901</v>
      </c>
      <c r="E36" s="422">
        <v>2376.352164822814</v>
      </c>
      <c r="F36" s="423">
        <v>1.0858368073206168</v>
      </c>
      <c r="G36" s="422">
        <v>2318.2461757522037</v>
      </c>
      <c r="H36" s="423">
        <v>1.0659033149744406</v>
      </c>
      <c r="I36" s="421"/>
    </row>
    <row r="37" spans="2:9" ht="15.75" customHeight="1">
      <c r="B37" s="236"/>
      <c r="C37" s="352"/>
      <c r="D37" s="353"/>
      <c r="E37" s="352"/>
      <c r="F37" s="353"/>
      <c r="G37" s="352"/>
      <c r="H37" s="353"/>
      <c r="I37" s="429"/>
    </row>
    <row r="38" spans="2:9" ht="15.75" customHeight="1">
      <c r="B38" s="236" t="s">
        <v>297</v>
      </c>
      <c r="C38" s="422">
        <v>6013.334166805123</v>
      </c>
      <c r="D38" s="423">
        <v>2.7364433293727353</v>
      </c>
      <c r="E38" s="422">
        <v>5829.246393302208</v>
      </c>
      <c r="F38" s="423">
        <v>2.6635826063517993</v>
      </c>
      <c r="G38" s="422">
        <v>5653.719169870334</v>
      </c>
      <c r="H38" s="423">
        <v>2.599515991067672</v>
      </c>
      <c r="I38" s="421"/>
    </row>
    <row r="39" spans="2:9" ht="15.75" customHeight="1">
      <c r="B39" s="236"/>
      <c r="C39" s="352"/>
      <c r="D39" s="353"/>
      <c r="E39" s="352"/>
      <c r="F39" s="353"/>
      <c r="G39" s="352"/>
      <c r="H39" s="353"/>
      <c r="I39" s="429"/>
    </row>
    <row r="40" spans="2:9" ht="15.75" customHeight="1">
      <c r="B40" s="236" t="s">
        <v>298</v>
      </c>
      <c r="C40" s="422">
        <v>12155.109333049053</v>
      </c>
      <c r="D40" s="423">
        <v>5.531335350666251</v>
      </c>
      <c r="E40" s="422">
        <v>11717.114137676384</v>
      </c>
      <c r="F40" s="423">
        <v>5.353951318580945</v>
      </c>
      <c r="G40" s="422">
        <v>11522.972363788032</v>
      </c>
      <c r="H40" s="423">
        <v>5.298132083377752</v>
      </c>
      <c r="I40" s="421"/>
    </row>
    <row r="41" spans="2:9" ht="15.75" customHeight="1">
      <c r="B41" s="236"/>
      <c r="C41" s="352"/>
      <c r="D41" s="353"/>
      <c r="E41" s="352"/>
      <c r="F41" s="353"/>
      <c r="G41" s="352"/>
      <c r="H41" s="353"/>
      <c r="I41" s="429"/>
    </row>
    <row r="42" spans="2:9" ht="15.75" customHeight="1">
      <c r="B42" s="236" t="s">
        <v>299</v>
      </c>
      <c r="C42" s="422">
        <v>3664.6348586654385</v>
      </c>
      <c r="D42" s="423">
        <v>1.6676381746650437</v>
      </c>
      <c r="E42" s="422">
        <v>4058.8569951341174</v>
      </c>
      <c r="F42" s="423">
        <v>1.8546309701937622</v>
      </c>
      <c r="G42" s="422">
        <v>4007.2447428585233</v>
      </c>
      <c r="H42" s="423">
        <v>1.8424857118294933</v>
      </c>
      <c r="I42" s="421"/>
    </row>
    <row r="43" spans="2:9" ht="15.75" customHeight="1">
      <c r="B43" s="236"/>
      <c r="C43" s="352"/>
      <c r="D43" s="353"/>
      <c r="E43" s="352"/>
      <c r="F43" s="353"/>
      <c r="G43" s="352"/>
      <c r="H43" s="353"/>
      <c r="I43" s="429"/>
    </row>
    <row r="44" spans="2:9" ht="15.75" customHeight="1">
      <c r="B44" s="236" t="s">
        <v>300</v>
      </c>
      <c r="C44" s="422">
        <v>3664.6348586654385</v>
      </c>
      <c r="D44" s="423">
        <v>1.6676381746650437</v>
      </c>
      <c r="E44" s="422">
        <v>4058.8569951341174</v>
      </c>
      <c r="F44" s="423">
        <v>1.8546309701937622</v>
      </c>
      <c r="G44" s="422">
        <v>4007.2447428585233</v>
      </c>
      <c r="H44" s="423">
        <v>1.8424857118294933</v>
      </c>
      <c r="I44" s="421"/>
    </row>
    <row r="45" spans="2:9" ht="15.75" customHeight="1">
      <c r="B45" s="236"/>
      <c r="C45" s="352"/>
      <c r="D45" s="353"/>
      <c r="E45" s="352"/>
      <c r="F45" s="353"/>
      <c r="G45" s="352"/>
      <c r="H45" s="353"/>
      <c r="I45" s="429"/>
    </row>
    <row r="46" spans="2:9" ht="15.75" customHeight="1">
      <c r="B46" s="236" t="s">
        <v>301</v>
      </c>
      <c r="C46" s="422">
        <v>226449.64637552804</v>
      </c>
      <c r="D46" s="423">
        <v>103.04875915325302</v>
      </c>
      <c r="E46" s="422">
        <v>224162.1661810605</v>
      </c>
      <c r="F46" s="423">
        <v>102.42738195593371</v>
      </c>
      <c r="G46" s="422">
        <v>222698.28282049816</v>
      </c>
      <c r="H46" s="423">
        <v>102.39414622153458</v>
      </c>
      <c r="I46" s="421"/>
    </row>
    <row r="47" spans="2:9" ht="15.75" customHeight="1">
      <c r="B47" s="236"/>
      <c r="C47" s="352"/>
      <c r="D47" s="353"/>
      <c r="E47" s="352"/>
      <c r="F47" s="353"/>
      <c r="G47" s="352"/>
      <c r="H47" s="353"/>
      <c r="I47" s="429"/>
    </row>
    <row r="48" spans="2:9" ht="15.75" customHeight="1">
      <c r="B48" s="238" t="s">
        <v>302</v>
      </c>
      <c r="C48" s="422">
        <v>107.30322054243443</v>
      </c>
      <c r="D48" s="423">
        <v>0.04882967982961123</v>
      </c>
      <c r="E48" s="422">
        <v>119.92379598336484</v>
      </c>
      <c r="F48" s="423">
        <v>0.05479729548505503</v>
      </c>
      <c r="G48" s="422">
        <v>126.23931791198443</v>
      </c>
      <c r="H48" s="423">
        <v>0.05804340749050778</v>
      </c>
      <c r="I48" s="421"/>
    </row>
    <row r="49" spans="2:9" ht="15.75" customHeight="1">
      <c r="B49" s="238"/>
      <c r="C49" s="352"/>
      <c r="D49" s="353"/>
      <c r="E49" s="352"/>
      <c r="F49" s="353"/>
      <c r="G49" s="352"/>
      <c r="H49" s="353"/>
      <c r="I49" s="429"/>
    </row>
    <row r="50" spans="2:9" ht="15.75" customHeight="1">
      <c r="B50" s="236" t="s">
        <v>324</v>
      </c>
      <c r="C50" s="422">
        <v>1174.303280808032</v>
      </c>
      <c r="D50" s="423">
        <v>0.5343814746179224</v>
      </c>
      <c r="E50" s="422">
        <v>49.11577210075897</v>
      </c>
      <c r="F50" s="423">
        <v>0.02244268082670806</v>
      </c>
      <c r="G50" s="422">
        <v>76.52911250292735</v>
      </c>
      <c r="H50" s="423">
        <v>0.03518721849393506</v>
      </c>
      <c r="I50" s="421"/>
    </row>
    <row r="51" spans="2:9" ht="15.75" customHeight="1">
      <c r="B51" s="236"/>
      <c r="C51" s="352"/>
      <c r="D51" s="353"/>
      <c r="E51" s="352"/>
      <c r="F51" s="353"/>
      <c r="G51" s="352"/>
      <c r="H51" s="353"/>
      <c r="I51" s="429"/>
    </row>
    <row r="52" spans="2:9" ht="15.75" customHeight="1">
      <c r="B52" s="236" t="s">
        <v>325</v>
      </c>
      <c r="C52" s="422">
        <v>5632.648123867894</v>
      </c>
      <c r="D52" s="423">
        <v>2.563207358464711</v>
      </c>
      <c r="E52" s="422">
        <v>5383.129660932914</v>
      </c>
      <c r="F52" s="423">
        <v>2.4597365705920704</v>
      </c>
      <c r="G52" s="422">
        <v>5256.768147992907</v>
      </c>
      <c r="H52" s="423">
        <v>2.4170024105311474</v>
      </c>
      <c r="I52" s="421"/>
    </row>
    <row r="53" spans="2:9" ht="15.75" customHeight="1">
      <c r="B53" s="236"/>
      <c r="C53" s="354"/>
      <c r="D53" s="355"/>
      <c r="E53" s="354"/>
      <c r="F53" s="355"/>
      <c r="G53" s="354"/>
      <c r="H53" s="355"/>
      <c r="I53" s="429"/>
    </row>
    <row r="54" spans="2:9" ht="15.75" customHeight="1">
      <c r="B54" s="480" t="s">
        <v>303</v>
      </c>
      <c r="C54" s="482">
        <v>219749.99819139455</v>
      </c>
      <c r="D54" s="505">
        <v>100</v>
      </c>
      <c r="E54" s="482">
        <v>218849.8445440102</v>
      </c>
      <c r="F54" s="475">
        <v>100</v>
      </c>
      <c r="G54" s="482">
        <v>217491.2248779143</v>
      </c>
      <c r="H54" s="475">
        <v>100</v>
      </c>
      <c r="I54" s="430"/>
    </row>
    <row r="55" spans="2:9" ht="15.75" customHeight="1">
      <c r="B55" s="501"/>
      <c r="C55" s="504"/>
      <c r="D55" s="506"/>
      <c r="E55" s="483"/>
      <c r="F55" s="476"/>
      <c r="G55" s="483"/>
      <c r="H55" s="476"/>
      <c r="I55" s="430"/>
    </row>
    <row r="56" spans="6:9" ht="13.5">
      <c r="F56" s="488" t="s">
        <v>327</v>
      </c>
      <c r="G56" s="489"/>
      <c r="H56" s="489"/>
      <c r="I56" s="290"/>
    </row>
    <row r="85" spans="2:9" ht="13.5">
      <c r="B85" s="76"/>
      <c r="C85" s="83"/>
      <c r="D85" s="84"/>
      <c r="E85" s="83"/>
      <c r="F85" s="113"/>
      <c r="G85" s="83"/>
      <c r="H85" s="113"/>
      <c r="I85" s="113"/>
    </row>
    <row r="87" spans="2:9" ht="13.5">
      <c r="B87" s="477"/>
      <c r="C87" s="485" t="s">
        <v>35</v>
      </c>
      <c r="D87" s="486"/>
      <c r="E87" s="485" t="s">
        <v>36</v>
      </c>
      <c r="F87" s="486"/>
      <c r="G87" s="485" t="s">
        <v>37</v>
      </c>
      <c r="H87" s="486"/>
      <c r="I87" s="431"/>
    </row>
    <row r="88" spans="2:9" ht="13.5">
      <c r="B88" s="478"/>
      <c r="C88" s="4" t="s">
        <v>13</v>
      </c>
      <c r="D88" s="4" t="s">
        <v>14</v>
      </c>
      <c r="E88" s="4" t="s">
        <v>13</v>
      </c>
      <c r="F88" s="4" t="s">
        <v>14</v>
      </c>
      <c r="G88" s="4" t="s">
        <v>13</v>
      </c>
      <c r="H88" s="4" t="s">
        <v>14</v>
      </c>
      <c r="I88" s="432"/>
    </row>
    <row r="89" spans="2:9" ht="13.5">
      <c r="B89" s="5"/>
      <c r="C89" s="6" t="s">
        <v>15</v>
      </c>
      <c r="D89" s="6" t="s">
        <v>16</v>
      </c>
      <c r="E89" s="6" t="s">
        <v>42</v>
      </c>
      <c r="F89" s="6" t="s">
        <v>43</v>
      </c>
      <c r="G89" s="6" t="s">
        <v>15</v>
      </c>
      <c r="H89" s="6" t="s">
        <v>16</v>
      </c>
      <c r="I89" s="432"/>
    </row>
    <row r="90" spans="2:9" ht="13.5">
      <c r="B90" s="5" t="s">
        <v>17</v>
      </c>
      <c r="C90" s="7">
        <v>3869808</v>
      </c>
      <c r="D90" s="8">
        <v>2.2</v>
      </c>
      <c r="E90" s="9">
        <v>4660087</v>
      </c>
      <c r="F90" s="78">
        <v>2.6</v>
      </c>
      <c r="G90" s="7">
        <v>2423112</v>
      </c>
      <c r="H90" s="8">
        <v>1.3</v>
      </c>
      <c r="I90" s="84"/>
    </row>
    <row r="91" spans="2:9" ht="13.5">
      <c r="B91" s="5"/>
      <c r="C91" s="8"/>
      <c r="D91" s="11"/>
      <c r="E91" s="9" t="s">
        <v>18</v>
      </c>
      <c r="F91" s="8" t="s">
        <v>18</v>
      </c>
      <c r="G91" s="8"/>
      <c r="H91" s="11"/>
      <c r="I91" s="433"/>
    </row>
    <row r="92" spans="2:9" ht="13.5">
      <c r="B92" s="5" t="s">
        <v>19</v>
      </c>
      <c r="C92" s="7">
        <v>3108466</v>
      </c>
      <c r="D92" s="8">
        <v>1.7</v>
      </c>
      <c r="E92" s="9">
        <v>3744121</v>
      </c>
      <c r="F92" s="78">
        <v>2.1</v>
      </c>
      <c r="G92" s="7">
        <v>2064685</v>
      </c>
      <c r="H92" s="8">
        <v>1.1</v>
      </c>
      <c r="I92" s="84"/>
    </row>
    <row r="93" spans="2:9" ht="13.5">
      <c r="B93" s="5" t="s">
        <v>20</v>
      </c>
      <c r="C93" s="7">
        <v>740894</v>
      </c>
      <c r="D93" s="8">
        <v>0.4</v>
      </c>
      <c r="E93" s="9">
        <v>890323</v>
      </c>
      <c r="F93" s="78">
        <v>0.5</v>
      </c>
      <c r="G93" s="7">
        <v>351029</v>
      </c>
      <c r="H93" s="8">
        <v>0.2</v>
      </c>
      <c r="I93" s="84"/>
    </row>
    <row r="94" spans="2:9" ht="13.5">
      <c r="B94" s="5" t="s">
        <v>21</v>
      </c>
      <c r="C94" s="7">
        <v>20448</v>
      </c>
      <c r="D94" s="8">
        <v>0</v>
      </c>
      <c r="E94" s="9">
        <v>25643</v>
      </c>
      <c r="F94" s="78">
        <v>0</v>
      </c>
      <c r="G94" s="7">
        <v>7398</v>
      </c>
      <c r="H94" s="10">
        <v>0</v>
      </c>
      <c r="I94" s="113"/>
    </row>
    <row r="95" spans="2:9" ht="13.5">
      <c r="B95" s="5"/>
      <c r="C95" s="8"/>
      <c r="D95" s="11"/>
      <c r="E95" s="9" t="s">
        <v>18</v>
      </c>
      <c r="F95" s="8" t="s">
        <v>18</v>
      </c>
      <c r="G95" s="8"/>
      <c r="H95" s="11"/>
      <c r="I95" s="433"/>
    </row>
    <row r="96" spans="2:9" ht="13.5">
      <c r="B96" s="5"/>
      <c r="C96" s="8"/>
      <c r="D96" s="11"/>
      <c r="E96" s="9" t="s">
        <v>18</v>
      </c>
      <c r="F96" s="8" t="s">
        <v>18</v>
      </c>
      <c r="G96" s="8"/>
      <c r="H96" s="11"/>
      <c r="I96" s="433"/>
    </row>
    <row r="97" spans="2:9" ht="13.5">
      <c r="B97" s="5" t="s">
        <v>22</v>
      </c>
      <c r="C97" s="7">
        <v>84499379</v>
      </c>
      <c r="D97" s="8">
        <v>47.5</v>
      </c>
      <c r="E97" s="9">
        <v>81591884</v>
      </c>
      <c r="F97" s="78">
        <v>45.5</v>
      </c>
      <c r="G97" s="7">
        <v>85670082</v>
      </c>
      <c r="H97" s="8">
        <v>46.1</v>
      </c>
      <c r="I97" s="84"/>
    </row>
    <row r="98" spans="2:9" ht="13.5">
      <c r="B98" s="5"/>
      <c r="C98" s="8"/>
      <c r="D98" s="11"/>
      <c r="E98" s="9" t="s">
        <v>18</v>
      </c>
      <c r="F98" s="8" t="s">
        <v>18</v>
      </c>
      <c r="G98" s="8"/>
      <c r="H98" s="11"/>
      <c r="I98" s="433"/>
    </row>
    <row r="99" spans="2:9" ht="13.5">
      <c r="B99" s="5" t="s">
        <v>23</v>
      </c>
      <c r="C99" s="7">
        <v>207315</v>
      </c>
      <c r="D99" s="8">
        <v>0.1</v>
      </c>
      <c r="E99" s="9">
        <v>136315</v>
      </c>
      <c r="F99" s="78">
        <v>0.1</v>
      </c>
      <c r="G99" s="7">
        <v>599301</v>
      </c>
      <c r="H99" s="8">
        <v>0.3</v>
      </c>
      <c r="I99" s="84"/>
    </row>
    <row r="100" spans="2:9" ht="13.5">
      <c r="B100" s="5" t="s">
        <v>24</v>
      </c>
      <c r="C100" s="7">
        <v>19014471</v>
      </c>
      <c r="D100" s="8">
        <v>10.7</v>
      </c>
      <c r="E100" s="9">
        <v>18902586</v>
      </c>
      <c r="F100" s="78">
        <v>10.5</v>
      </c>
      <c r="G100" s="7">
        <v>19907403</v>
      </c>
      <c r="H100" s="8">
        <v>10.7</v>
      </c>
      <c r="I100" s="84"/>
    </row>
    <row r="101" spans="2:9" ht="13.5">
      <c r="B101" s="5" t="s">
        <v>26</v>
      </c>
      <c r="C101" s="7">
        <v>65277593</v>
      </c>
      <c r="D101" s="8">
        <v>36.7</v>
      </c>
      <c r="E101" s="9">
        <v>62552982</v>
      </c>
      <c r="F101" s="78">
        <v>34.9</v>
      </c>
      <c r="G101" s="7">
        <v>65163378</v>
      </c>
      <c r="H101" s="8">
        <v>35.1</v>
      </c>
      <c r="I101" s="84"/>
    </row>
    <row r="102" spans="2:9" ht="13.5">
      <c r="B102" s="5"/>
      <c r="C102" s="8"/>
      <c r="D102" s="11"/>
      <c r="E102" s="9" t="s">
        <v>18</v>
      </c>
      <c r="F102" s="8" t="s">
        <v>18</v>
      </c>
      <c r="G102" s="8"/>
      <c r="H102" s="11"/>
      <c r="I102" s="433"/>
    </row>
    <row r="103" spans="2:9" ht="13.5">
      <c r="B103" s="5"/>
      <c r="C103" s="8"/>
      <c r="D103" s="11"/>
      <c r="E103" s="9" t="s">
        <v>18</v>
      </c>
      <c r="F103" s="8" t="s">
        <v>18</v>
      </c>
      <c r="G103" s="8"/>
      <c r="H103" s="11"/>
      <c r="I103" s="433"/>
    </row>
    <row r="104" spans="2:9" ht="13.5">
      <c r="B104" s="5" t="s">
        <v>27</v>
      </c>
      <c r="C104" s="7">
        <v>89601414</v>
      </c>
      <c r="D104" s="8">
        <v>50.3</v>
      </c>
      <c r="E104" s="9">
        <v>93112299</v>
      </c>
      <c r="F104" s="78">
        <v>51.9</v>
      </c>
      <c r="G104" s="7">
        <v>97671151</v>
      </c>
      <c r="H104" s="8">
        <v>52.6</v>
      </c>
      <c r="I104" s="84"/>
    </row>
    <row r="105" spans="2:9" ht="13.5">
      <c r="B105" s="5"/>
      <c r="C105" s="8"/>
      <c r="D105" s="11"/>
      <c r="E105" s="9" t="s">
        <v>18</v>
      </c>
      <c r="F105" s="8" t="s">
        <v>18</v>
      </c>
      <c r="G105" s="8"/>
      <c r="H105" s="11"/>
      <c r="I105" s="433"/>
    </row>
    <row r="106" spans="2:9" ht="13.5">
      <c r="B106" s="5" t="s">
        <v>29</v>
      </c>
      <c r="C106" s="7">
        <v>10334702</v>
      </c>
      <c r="D106" s="8">
        <v>5.8</v>
      </c>
      <c r="E106" s="9">
        <v>10824319</v>
      </c>
      <c r="F106" s="78">
        <v>6</v>
      </c>
      <c r="G106" s="7">
        <v>11482858</v>
      </c>
      <c r="H106" s="8">
        <v>6.2</v>
      </c>
      <c r="I106" s="84"/>
    </row>
    <row r="107" spans="2:9" ht="13.5">
      <c r="B107" s="5" t="s">
        <v>30</v>
      </c>
      <c r="C107" s="7">
        <v>21676422</v>
      </c>
      <c r="D107" s="8">
        <v>12.2</v>
      </c>
      <c r="E107" s="9">
        <v>22388658</v>
      </c>
      <c r="F107" s="78">
        <v>12.5</v>
      </c>
      <c r="G107" s="7">
        <v>24438503</v>
      </c>
      <c r="H107" s="8">
        <v>13.2</v>
      </c>
      <c r="I107" s="84"/>
    </row>
    <row r="108" spans="2:9" ht="13.5">
      <c r="B108" s="5" t="s">
        <v>31</v>
      </c>
      <c r="C108" s="7">
        <v>15305985</v>
      </c>
      <c r="D108" s="8">
        <v>8.6</v>
      </c>
      <c r="E108" s="9">
        <v>15405518</v>
      </c>
      <c r="F108" s="78">
        <v>8.6</v>
      </c>
      <c r="G108" s="7">
        <v>18110942</v>
      </c>
      <c r="H108" s="8">
        <v>9.7</v>
      </c>
      <c r="I108" s="84"/>
    </row>
    <row r="109" spans="2:9" ht="13.5">
      <c r="B109" s="5" t="s">
        <v>32</v>
      </c>
      <c r="C109" s="7">
        <v>34869987</v>
      </c>
      <c r="D109" s="8">
        <v>19.6</v>
      </c>
      <c r="E109" s="9">
        <v>36595448</v>
      </c>
      <c r="F109" s="78">
        <v>20.4</v>
      </c>
      <c r="G109" s="7">
        <v>36733504</v>
      </c>
      <c r="H109" s="8">
        <v>19.8</v>
      </c>
      <c r="I109" s="84"/>
    </row>
    <row r="110" spans="2:9" ht="13.5">
      <c r="B110" s="5" t="s">
        <v>33</v>
      </c>
      <c r="C110" s="7">
        <v>7414318</v>
      </c>
      <c r="D110" s="8">
        <v>4.2</v>
      </c>
      <c r="E110" s="9">
        <v>7898356</v>
      </c>
      <c r="F110" s="78">
        <v>4.4</v>
      </c>
      <c r="G110" s="7">
        <v>6905344</v>
      </c>
      <c r="H110" s="8">
        <v>3.7</v>
      </c>
      <c r="I110" s="84"/>
    </row>
    <row r="111" spans="2:9" ht="13.5">
      <c r="B111" s="5"/>
      <c r="C111" s="8"/>
      <c r="D111" s="11"/>
      <c r="E111" s="9" t="s">
        <v>18</v>
      </c>
      <c r="F111" s="8" t="s">
        <v>18</v>
      </c>
      <c r="G111" s="8"/>
      <c r="H111" s="11"/>
      <c r="I111" s="433"/>
    </row>
    <row r="112" spans="2:9" ht="13.5">
      <c r="B112" s="5"/>
      <c r="C112" s="8"/>
      <c r="D112" s="11"/>
      <c r="E112" s="9" t="s">
        <v>18</v>
      </c>
      <c r="F112" s="8" t="s">
        <v>18</v>
      </c>
      <c r="G112" s="8"/>
      <c r="H112" s="11"/>
      <c r="I112" s="433"/>
    </row>
    <row r="113" spans="2:9" ht="13.5">
      <c r="B113" s="5" t="s">
        <v>34</v>
      </c>
      <c r="C113" s="7">
        <v>177970601</v>
      </c>
      <c r="D113" s="8">
        <v>100</v>
      </c>
      <c r="E113" s="9">
        <v>79364270</v>
      </c>
      <c r="F113" s="8">
        <v>100</v>
      </c>
      <c r="G113" s="7">
        <v>185764345</v>
      </c>
      <c r="H113" s="10">
        <v>100</v>
      </c>
      <c r="I113" s="113"/>
    </row>
    <row r="116" spans="2:9" ht="13.5">
      <c r="B116" s="2"/>
      <c r="C116" s="485" t="s">
        <v>38</v>
      </c>
      <c r="D116" s="486"/>
      <c r="E116" s="485" t="s">
        <v>39</v>
      </c>
      <c r="F116" s="486"/>
      <c r="G116" s="485" t="s">
        <v>40</v>
      </c>
      <c r="H116" s="486"/>
      <c r="I116" s="431"/>
    </row>
    <row r="117" spans="2:9" ht="13.5">
      <c r="B117" s="3"/>
      <c r="C117" s="4" t="s">
        <v>13</v>
      </c>
      <c r="D117" s="4" t="s">
        <v>14</v>
      </c>
      <c r="E117" s="4" t="s">
        <v>13</v>
      </c>
      <c r="F117" s="4" t="s">
        <v>14</v>
      </c>
      <c r="G117" s="4" t="s">
        <v>13</v>
      </c>
      <c r="H117" s="4" t="s">
        <v>14</v>
      </c>
      <c r="I117" s="432"/>
    </row>
    <row r="118" spans="2:9" ht="13.5">
      <c r="B118" s="5"/>
      <c r="C118" s="6" t="s">
        <v>15</v>
      </c>
      <c r="D118" s="6" t="s">
        <v>16</v>
      </c>
      <c r="E118" s="6" t="s">
        <v>15</v>
      </c>
      <c r="F118" s="6" t="s">
        <v>16</v>
      </c>
      <c r="G118" s="6" t="s">
        <v>15</v>
      </c>
      <c r="H118" s="6" t="s">
        <v>16</v>
      </c>
      <c r="I118" s="432"/>
    </row>
    <row r="119" spans="2:9" ht="13.5">
      <c r="B119" s="5" t="s">
        <v>17</v>
      </c>
      <c r="C119" s="7">
        <v>2581584</v>
      </c>
      <c r="D119" s="8">
        <v>1.4</v>
      </c>
      <c r="E119" s="7">
        <v>2490582</v>
      </c>
      <c r="F119" s="10">
        <v>1.2</v>
      </c>
      <c r="G119" s="7">
        <v>2406960</v>
      </c>
      <c r="H119" s="10">
        <v>1.2</v>
      </c>
      <c r="I119" s="113"/>
    </row>
    <row r="120" spans="2:9" ht="13.5">
      <c r="B120" s="5"/>
      <c r="C120" s="8"/>
      <c r="D120" s="11"/>
      <c r="E120" s="8"/>
      <c r="F120" s="12"/>
      <c r="G120" s="8"/>
      <c r="H120" s="12"/>
      <c r="I120" s="434"/>
    </row>
    <row r="121" spans="2:9" ht="13.5">
      <c r="B121" s="5" t="s">
        <v>19</v>
      </c>
      <c r="C121" s="7">
        <v>2042718</v>
      </c>
      <c r="D121" s="8">
        <v>1.1</v>
      </c>
      <c r="E121" s="7">
        <v>2050706</v>
      </c>
      <c r="F121" s="10">
        <v>1</v>
      </c>
      <c r="G121" s="7">
        <v>1992926</v>
      </c>
      <c r="H121" s="10">
        <v>1</v>
      </c>
      <c r="I121" s="113"/>
    </row>
    <row r="122" spans="2:9" ht="13.5">
      <c r="B122" s="5" t="s">
        <v>20</v>
      </c>
      <c r="C122" s="7">
        <v>528502</v>
      </c>
      <c r="D122" s="8">
        <v>0.3</v>
      </c>
      <c r="E122" s="7">
        <v>430567</v>
      </c>
      <c r="F122" s="10">
        <v>0.2</v>
      </c>
      <c r="G122" s="7">
        <v>403269</v>
      </c>
      <c r="H122" s="10">
        <v>0.2</v>
      </c>
      <c r="I122" s="113"/>
    </row>
    <row r="123" spans="2:9" ht="13.5">
      <c r="B123" s="5" t="s">
        <v>21</v>
      </c>
      <c r="C123" s="7">
        <v>10364</v>
      </c>
      <c r="D123" s="8">
        <v>0</v>
      </c>
      <c r="E123" s="7">
        <v>9309</v>
      </c>
      <c r="F123" s="10">
        <v>0</v>
      </c>
      <c r="G123" s="7">
        <v>10765</v>
      </c>
      <c r="H123" s="10">
        <v>0</v>
      </c>
      <c r="I123" s="113"/>
    </row>
    <row r="124" spans="2:9" ht="13.5">
      <c r="B124" s="5"/>
      <c r="C124" s="8"/>
      <c r="D124" s="11"/>
      <c r="E124" s="8"/>
      <c r="F124" s="12"/>
      <c r="G124" s="8"/>
      <c r="H124" s="12"/>
      <c r="I124" s="434"/>
    </row>
    <row r="125" spans="2:9" ht="13.5">
      <c r="B125" s="5"/>
      <c r="C125" s="8"/>
      <c r="D125" s="11"/>
      <c r="E125" s="8"/>
      <c r="F125" s="12"/>
      <c r="G125" s="8"/>
      <c r="H125" s="12"/>
      <c r="I125" s="434"/>
    </row>
    <row r="126" spans="2:9" ht="13.5">
      <c r="B126" s="5" t="s">
        <v>22</v>
      </c>
      <c r="C126" s="7">
        <v>5794228</v>
      </c>
      <c r="D126" s="8">
        <v>45.5</v>
      </c>
      <c r="E126" s="7">
        <v>91769512</v>
      </c>
      <c r="F126" s="10">
        <v>44.8</v>
      </c>
      <c r="G126" s="7">
        <v>92811501</v>
      </c>
      <c r="H126" s="10">
        <v>44.6</v>
      </c>
      <c r="I126" s="113"/>
    </row>
    <row r="127" spans="2:9" ht="13.5">
      <c r="B127" s="5"/>
      <c r="C127" s="8"/>
      <c r="D127" s="11"/>
      <c r="E127" s="8"/>
      <c r="F127" s="12"/>
      <c r="G127" s="8"/>
      <c r="H127" s="12"/>
      <c r="I127" s="434"/>
    </row>
    <row r="128" spans="2:9" ht="13.5">
      <c r="B128" s="5" t="s">
        <v>23</v>
      </c>
      <c r="C128" s="7">
        <v>671463</v>
      </c>
      <c r="D128" s="8">
        <v>0.4</v>
      </c>
      <c r="E128" s="7">
        <v>736836</v>
      </c>
      <c r="F128" s="10">
        <v>0.4</v>
      </c>
      <c r="G128" s="7">
        <v>840086</v>
      </c>
      <c r="H128" s="10">
        <v>0.4</v>
      </c>
      <c r="I128" s="113"/>
    </row>
    <row r="129" spans="2:9" ht="13.5">
      <c r="B129" s="5" t="s">
        <v>24</v>
      </c>
      <c r="C129" s="8" t="s">
        <v>25</v>
      </c>
      <c r="D129" s="8">
        <v>10.6</v>
      </c>
      <c r="E129" s="7">
        <v>22151693</v>
      </c>
      <c r="F129" s="10">
        <v>10.8</v>
      </c>
      <c r="G129" s="7">
        <v>19786224</v>
      </c>
      <c r="H129" s="10">
        <v>9.5</v>
      </c>
      <c r="I129" s="113"/>
    </row>
    <row r="130" spans="2:9" ht="13.5">
      <c r="B130" s="5" t="s">
        <v>26</v>
      </c>
      <c r="C130" s="7">
        <v>5085240</v>
      </c>
      <c r="D130" s="8">
        <v>34.5</v>
      </c>
      <c r="E130" s="7">
        <v>68880983</v>
      </c>
      <c r="F130" s="10">
        <v>33.6</v>
      </c>
      <c r="G130" s="7">
        <v>72185191</v>
      </c>
      <c r="H130" s="10">
        <v>34.7</v>
      </c>
      <c r="I130" s="113"/>
    </row>
    <row r="131" spans="2:9" ht="13.5">
      <c r="B131" s="5"/>
      <c r="C131" s="8"/>
      <c r="D131" s="11"/>
      <c r="E131" s="8"/>
      <c r="F131" s="12"/>
      <c r="G131" s="8"/>
      <c r="H131" s="12"/>
      <c r="I131" s="434"/>
    </row>
    <row r="132" spans="2:9" ht="13.5">
      <c r="B132" s="5"/>
      <c r="C132" s="8"/>
      <c r="D132" s="11"/>
      <c r="E132" s="8"/>
      <c r="F132" s="12"/>
      <c r="G132" s="8"/>
      <c r="H132" s="12"/>
      <c r="I132" s="434"/>
    </row>
    <row r="133" spans="2:9" ht="13.5">
      <c r="B133" s="5" t="s">
        <v>27</v>
      </c>
      <c r="C133" s="8" t="s">
        <v>28</v>
      </c>
      <c r="D133" s="8">
        <v>53.2</v>
      </c>
      <c r="E133" s="7">
        <v>110783088</v>
      </c>
      <c r="F133" s="10">
        <v>54</v>
      </c>
      <c r="G133" s="7">
        <v>112762608</v>
      </c>
      <c r="H133" s="10">
        <v>54.2</v>
      </c>
      <c r="I133" s="113"/>
    </row>
    <row r="134" spans="2:9" ht="13.5">
      <c r="B134" s="5"/>
      <c r="C134" s="8"/>
      <c r="D134" s="11"/>
      <c r="E134" s="8"/>
      <c r="F134" s="12"/>
      <c r="G134" s="8"/>
      <c r="H134" s="12"/>
      <c r="I134" s="434"/>
    </row>
    <row r="135" spans="2:9" ht="13.5">
      <c r="B135" s="5" t="s">
        <v>29</v>
      </c>
      <c r="C135" s="7">
        <v>2481459</v>
      </c>
      <c r="D135" s="8">
        <v>6.6</v>
      </c>
      <c r="E135" s="7">
        <v>13261408</v>
      </c>
      <c r="F135" s="10">
        <v>6.5</v>
      </c>
      <c r="G135" s="7">
        <v>13270610</v>
      </c>
      <c r="H135" s="10">
        <v>6.4</v>
      </c>
      <c r="I135" s="113"/>
    </row>
    <row r="136" spans="2:9" ht="13.5">
      <c r="B136" s="5" t="s">
        <v>30</v>
      </c>
      <c r="C136" s="7">
        <v>4370207</v>
      </c>
      <c r="D136" s="8">
        <v>12.9</v>
      </c>
      <c r="E136" s="7">
        <v>28992298</v>
      </c>
      <c r="F136" s="10">
        <v>14.1</v>
      </c>
      <c r="G136" s="7">
        <v>29342820</v>
      </c>
      <c r="H136" s="10">
        <v>14.1</v>
      </c>
      <c r="I136" s="113"/>
    </row>
    <row r="137" spans="2:9" ht="13.5">
      <c r="B137" s="5" t="s">
        <v>31</v>
      </c>
      <c r="C137" s="7">
        <v>9415060</v>
      </c>
      <c r="D137" s="8">
        <v>10.3</v>
      </c>
      <c r="E137" s="7">
        <v>21265047</v>
      </c>
      <c r="F137" s="10">
        <v>10.4</v>
      </c>
      <c r="G137" s="7">
        <v>20204118</v>
      </c>
      <c r="H137" s="10">
        <v>9.7</v>
      </c>
      <c r="I137" s="113"/>
    </row>
    <row r="138" spans="2:9" ht="13.5">
      <c r="B138" s="5" t="s">
        <v>32</v>
      </c>
      <c r="C138" s="7">
        <v>6992267</v>
      </c>
      <c r="D138" s="8">
        <v>19.6</v>
      </c>
      <c r="E138" s="7">
        <v>40084151</v>
      </c>
      <c r="F138" s="10">
        <v>19.5</v>
      </c>
      <c r="G138" s="7">
        <v>42535798</v>
      </c>
      <c r="H138" s="10">
        <v>20.5</v>
      </c>
      <c r="I138" s="113"/>
    </row>
    <row r="139" spans="2:9" ht="13.5">
      <c r="B139" s="5" t="s">
        <v>33</v>
      </c>
      <c r="C139" s="7">
        <v>7116707</v>
      </c>
      <c r="D139" s="8">
        <v>3.8</v>
      </c>
      <c r="E139" s="7">
        <v>7180184</v>
      </c>
      <c r="F139" s="10">
        <v>3.5</v>
      </c>
      <c r="G139" s="7">
        <v>7409262</v>
      </c>
      <c r="H139" s="10">
        <v>3.6</v>
      </c>
      <c r="I139" s="113"/>
    </row>
    <row r="140" spans="2:9" ht="13.5">
      <c r="B140" s="5"/>
      <c r="C140" s="8"/>
      <c r="D140" s="11"/>
      <c r="E140" s="8"/>
      <c r="F140" s="12"/>
      <c r="G140" s="8"/>
      <c r="H140" s="12"/>
      <c r="I140" s="434"/>
    </row>
    <row r="141" spans="2:9" ht="13.5">
      <c r="B141" s="5"/>
      <c r="C141" s="8"/>
      <c r="D141" s="11"/>
      <c r="E141" s="8"/>
      <c r="F141" s="12"/>
      <c r="G141" s="8"/>
      <c r="H141" s="12"/>
      <c r="I141" s="434"/>
    </row>
    <row r="142" spans="2:9" ht="13.5">
      <c r="B142" s="5" t="s">
        <v>34</v>
      </c>
      <c r="C142" s="7">
        <v>88751512</v>
      </c>
      <c r="D142" s="8">
        <v>100</v>
      </c>
      <c r="E142" s="7">
        <v>205043182</v>
      </c>
      <c r="F142" s="10">
        <v>100</v>
      </c>
      <c r="G142" s="7">
        <v>207981069</v>
      </c>
      <c r="H142" s="10">
        <v>100</v>
      </c>
      <c r="I142" s="113"/>
    </row>
    <row r="144" spans="2:9" ht="13.5">
      <c r="B144" s="2"/>
      <c r="C144" s="485" t="s">
        <v>41</v>
      </c>
      <c r="D144" s="486"/>
      <c r="E144" s="485" t="s">
        <v>205</v>
      </c>
      <c r="F144" s="486"/>
      <c r="G144" s="485" t="s">
        <v>206</v>
      </c>
      <c r="H144" s="486"/>
      <c r="I144" s="431"/>
    </row>
    <row r="145" spans="2:9" ht="13.5">
      <c r="B145" s="3"/>
      <c r="C145" s="4" t="s">
        <v>13</v>
      </c>
      <c r="D145" s="4" t="s">
        <v>14</v>
      </c>
      <c r="E145" s="4" t="s">
        <v>13</v>
      </c>
      <c r="F145" s="4" t="s">
        <v>14</v>
      </c>
      <c r="G145" s="4" t="s">
        <v>13</v>
      </c>
      <c r="H145" s="4" t="s">
        <v>14</v>
      </c>
      <c r="I145" s="432"/>
    </row>
    <row r="146" spans="2:9" ht="13.5">
      <c r="B146" s="5"/>
      <c r="C146" s="6" t="s">
        <v>15</v>
      </c>
      <c r="D146" s="6" t="s">
        <v>16</v>
      </c>
      <c r="E146" s="6" t="s">
        <v>15</v>
      </c>
      <c r="F146" s="6" t="s">
        <v>16</v>
      </c>
      <c r="G146" s="6" t="s">
        <v>15</v>
      </c>
      <c r="H146" s="6" t="s">
        <v>16</v>
      </c>
      <c r="I146" s="432"/>
    </row>
    <row r="147" spans="2:9" ht="13.5">
      <c r="B147" s="5" t="s">
        <v>17</v>
      </c>
      <c r="C147" s="7">
        <v>2139172</v>
      </c>
      <c r="D147" s="10">
        <v>1.1</v>
      </c>
      <c r="E147" s="7">
        <v>1894043</v>
      </c>
      <c r="F147" s="10">
        <v>0.94</v>
      </c>
      <c r="G147" s="7">
        <v>2880964</v>
      </c>
      <c r="H147" s="10">
        <v>1.4</v>
      </c>
      <c r="I147" s="113"/>
    </row>
    <row r="148" spans="2:9" ht="13.5">
      <c r="B148" s="5"/>
      <c r="C148" s="8"/>
      <c r="D148" s="12"/>
      <c r="E148" s="8"/>
      <c r="F148" s="12"/>
      <c r="G148" s="8"/>
      <c r="H148" s="12"/>
      <c r="I148" s="434"/>
    </row>
    <row r="149" spans="2:9" ht="13.5">
      <c r="B149" s="5" t="s">
        <v>19</v>
      </c>
      <c r="C149" s="7">
        <v>1859245</v>
      </c>
      <c r="D149" s="10">
        <v>1</v>
      </c>
      <c r="E149" s="7">
        <v>1683932</v>
      </c>
      <c r="F149" s="10">
        <v>0.83</v>
      </c>
      <c r="G149" s="7">
        <v>2415896</v>
      </c>
      <c r="H149" s="10">
        <v>1.2</v>
      </c>
      <c r="I149" s="113"/>
    </row>
    <row r="150" spans="2:9" ht="13.5">
      <c r="B150" s="5" t="s">
        <v>20</v>
      </c>
      <c r="C150" s="7">
        <v>265053</v>
      </c>
      <c r="D150" s="10">
        <v>0.1</v>
      </c>
      <c r="E150" s="7">
        <v>202943</v>
      </c>
      <c r="F150" s="10">
        <v>0.1</v>
      </c>
      <c r="G150" s="7">
        <v>463126</v>
      </c>
      <c r="H150" s="10">
        <v>0.2</v>
      </c>
      <c r="I150" s="113"/>
    </row>
    <row r="151" spans="2:9" ht="13.5">
      <c r="B151" s="5" t="s">
        <v>21</v>
      </c>
      <c r="C151" s="7">
        <v>14874</v>
      </c>
      <c r="D151" s="10">
        <v>0</v>
      </c>
      <c r="E151" s="7">
        <v>7168</v>
      </c>
      <c r="F151" s="10">
        <v>0</v>
      </c>
      <c r="G151" s="7">
        <v>1942</v>
      </c>
      <c r="H151" s="10">
        <v>0</v>
      </c>
      <c r="I151" s="113"/>
    </row>
    <row r="152" spans="2:9" ht="13.5">
      <c r="B152" s="5"/>
      <c r="C152" s="8"/>
      <c r="D152" s="12"/>
      <c r="E152" s="8"/>
      <c r="F152" s="12"/>
      <c r="G152" s="8"/>
      <c r="H152" s="12"/>
      <c r="I152" s="434"/>
    </row>
    <row r="153" spans="2:9" ht="13.5">
      <c r="B153" s="5"/>
      <c r="C153" s="8"/>
      <c r="D153" s="12"/>
      <c r="E153" s="8"/>
      <c r="F153" s="12"/>
      <c r="G153" s="8"/>
      <c r="H153" s="12"/>
      <c r="I153" s="434"/>
    </row>
    <row r="154" spans="2:9" ht="13.5">
      <c r="B154" s="5" t="s">
        <v>22</v>
      </c>
      <c r="C154" s="7">
        <v>84064918</v>
      </c>
      <c r="D154" s="10">
        <v>43.2</v>
      </c>
      <c r="E154" s="7">
        <v>88065182</v>
      </c>
      <c r="F154" s="10">
        <v>43.66</v>
      </c>
      <c r="G154" s="7">
        <v>88765287</v>
      </c>
      <c r="H154" s="10">
        <v>44.3</v>
      </c>
      <c r="I154" s="113"/>
    </row>
    <row r="155" spans="2:9" ht="13.5">
      <c r="B155" s="5"/>
      <c r="C155" s="8"/>
      <c r="D155" s="12"/>
      <c r="E155" s="8"/>
      <c r="F155" s="12"/>
      <c r="G155" s="8"/>
      <c r="H155" s="12"/>
      <c r="I155" s="434"/>
    </row>
    <row r="156" spans="2:9" ht="13.5">
      <c r="B156" s="5" t="s">
        <v>23</v>
      </c>
      <c r="C156" s="7">
        <v>910787</v>
      </c>
      <c r="D156" s="10">
        <v>0.5</v>
      </c>
      <c r="E156" s="7">
        <v>982706</v>
      </c>
      <c r="F156" s="10">
        <v>0.49</v>
      </c>
      <c r="G156" s="7">
        <v>1053199</v>
      </c>
      <c r="H156" s="10">
        <v>0.5</v>
      </c>
      <c r="I156" s="113"/>
    </row>
    <row r="157" spans="2:9" ht="13.5">
      <c r="B157" s="5" t="s">
        <v>24</v>
      </c>
      <c r="C157" s="7">
        <v>18113922</v>
      </c>
      <c r="D157" s="10">
        <v>9.3</v>
      </c>
      <c r="E157" s="7">
        <v>17985056</v>
      </c>
      <c r="F157" s="10">
        <v>8.92</v>
      </c>
      <c r="G157" s="7">
        <v>70466469</v>
      </c>
      <c r="H157" s="10">
        <v>8.6</v>
      </c>
      <c r="I157" s="113"/>
    </row>
    <row r="158" spans="2:9" ht="13.5">
      <c r="B158" s="5" t="s">
        <v>26</v>
      </c>
      <c r="C158" s="7">
        <v>65040209</v>
      </c>
      <c r="D158" s="10">
        <v>33.4</v>
      </c>
      <c r="E158" s="7">
        <v>69097420</v>
      </c>
      <c r="F158" s="10">
        <v>34.25</v>
      </c>
      <c r="G158" s="7">
        <v>17245619</v>
      </c>
      <c r="H158" s="10">
        <v>35.2</v>
      </c>
      <c r="I158" s="113"/>
    </row>
    <row r="159" spans="2:9" ht="13.5">
      <c r="B159" s="5"/>
      <c r="C159" s="8"/>
      <c r="D159" s="12"/>
      <c r="E159" s="8"/>
      <c r="F159" s="12"/>
      <c r="G159" s="8"/>
      <c r="H159" s="12"/>
      <c r="I159" s="434"/>
    </row>
    <row r="160" spans="2:9" ht="13.5">
      <c r="B160" s="5"/>
      <c r="C160" s="8"/>
      <c r="D160" s="12"/>
      <c r="E160" s="8"/>
      <c r="F160" s="12"/>
      <c r="G160" s="8"/>
      <c r="H160" s="12"/>
      <c r="I160" s="434"/>
    </row>
    <row r="161" spans="2:9" ht="13.5">
      <c r="B161" s="5" t="s">
        <v>27</v>
      </c>
      <c r="C161" s="7">
        <v>108569900</v>
      </c>
      <c r="D161" s="10">
        <v>55.7</v>
      </c>
      <c r="E161" s="7">
        <v>111758684</v>
      </c>
      <c r="F161" s="10">
        <v>55.4</v>
      </c>
      <c r="G161" s="7">
        <v>108603056</v>
      </c>
      <c r="H161" s="10">
        <v>54.2</v>
      </c>
      <c r="I161" s="113"/>
    </row>
    <row r="162" spans="2:9" ht="13.5">
      <c r="B162" s="5"/>
      <c r="C162" s="8"/>
      <c r="D162" s="12"/>
      <c r="E162" s="8"/>
      <c r="F162" s="12"/>
      <c r="G162" s="8"/>
      <c r="H162" s="12"/>
      <c r="I162" s="434"/>
    </row>
    <row r="163" spans="2:9" ht="13.5">
      <c r="B163" s="5" t="s">
        <v>29</v>
      </c>
      <c r="C163" s="7">
        <v>13546174</v>
      </c>
      <c r="D163" s="10">
        <v>7</v>
      </c>
      <c r="E163" s="7">
        <v>13983707</v>
      </c>
      <c r="F163" s="10">
        <v>6.93</v>
      </c>
      <c r="G163" s="7">
        <v>14802201</v>
      </c>
      <c r="H163" s="10">
        <v>15.1</v>
      </c>
      <c r="I163" s="113"/>
    </row>
    <row r="164" spans="2:9" ht="13.5">
      <c r="B164" s="5" t="s">
        <v>30</v>
      </c>
      <c r="C164" s="7">
        <v>26763379</v>
      </c>
      <c r="D164" s="10">
        <v>13.7</v>
      </c>
      <c r="E164" s="7">
        <v>29144323</v>
      </c>
      <c r="F164" s="10">
        <v>14.45</v>
      </c>
      <c r="G164" s="7">
        <v>28018252</v>
      </c>
      <c r="H164" s="10">
        <v>3.1</v>
      </c>
      <c r="I164" s="113"/>
    </row>
    <row r="165" spans="2:9" ht="13.5">
      <c r="B165" s="5" t="s">
        <v>31</v>
      </c>
      <c r="C165" s="7">
        <v>20822004</v>
      </c>
      <c r="D165" s="10">
        <v>10.7</v>
      </c>
      <c r="E165" s="7">
        <v>21292211</v>
      </c>
      <c r="F165" s="10">
        <v>10.56</v>
      </c>
      <c r="G165" s="7">
        <v>18600165</v>
      </c>
      <c r="H165" s="10">
        <v>12.5</v>
      </c>
      <c r="I165" s="113"/>
    </row>
    <row r="166" spans="2:9" ht="13.5">
      <c r="B166" s="5" t="s">
        <v>32</v>
      </c>
      <c r="C166" s="7">
        <v>39802329</v>
      </c>
      <c r="D166" s="10">
        <v>20.4</v>
      </c>
      <c r="E166" s="7">
        <v>39699124</v>
      </c>
      <c r="F166" s="10">
        <v>19.68</v>
      </c>
      <c r="G166" s="7">
        <v>39500835</v>
      </c>
      <c r="H166" s="10">
        <v>19.7</v>
      </c>
      <c r="I166" s="113"/>
    </row>
    <row r="167" spans="2:9" ht="13.5">
      <c r="B167" s="5" t="s">
        <v>33</v>
      </c>
      <c r="C167" s="7">
        <v>7636014</v>
      </c>
      <c r="D167" s="10">
        <v>3.9</v>
      </c>
      <c r="E167" s="7">
        <v>7639319</v>
      </c>
      <c r="F167" s="10">
        <v>3.79</v>
      </c>
      <c r="G167" s="7">
        <v>7681604</v>
      </c>
      <c r="H167" s="10">
        <v>3.8</v>
      </c>
      <c r="I167" s="113"/>
    </row>
    <row r="168" spans="2:9" ht="13.5">
      <c r="B168" s="5"/>
      <c r="C168" s="8"/>
      <c r="D168" s="12"/>
      <c r="E168" s="7"/>
      <c r="F168" s="12"/>
      <c r="G168" s="7"/>
      <c r="H168" s="12"/>
      <c r="I168" s="434"/>
    </row>
    <row r="169" spans="2:9" ht="13.5">
      <c r="B169" s="5"/>
      <c r="C169" s="8"/>
      <c r="D169" s="12"/>
      <c r="E169" s="8"/>
      <c r="F169" s="12"/>
      <c r="G169" s="8"/>
      <c r="H169" s="12"/>
      <c r="I169" s="434"/>
    </row>
    <row r="170" spans="2:9" ht="13.5">
      <c r="B170" s="5" t="s">
        <v>34</v>
      </c>
      <c r="C170" s="7">
        <v>194773990</v>
      </c>
      <c r="D170" s="10">
        <v>100</v>
      </c>
      <c r="E170" s="7">
        <v>201717909</v>
      </c>
      <c r="F170" s="10">
        <v>100</v>
      </c>
      <c r="G170" s="7">
        <v>200249307</v>
      </c>
      <c r="H170" s="10">
        <v>100</v>
      </c>
      <c r="I170" s="113"/>
    </row>
    <row r="174" spans="2:9" ht="13.5">
      <c r="B174" s="2"/>
      <c r="C174" s="485" t="s">
        <v>208</v>
      </c>
      <c r="D174" s="486"/>
      <c r="E174" s="485" t="s">
        <v>209</v>
      </c>
      <c r="F174" s="486"/>
      <c r="G174" s="485" t="s">
        <v>210</v>
      </c>
      <c r="H174" s="486"/>
      <c r="I174" s="431"/>
    </row>
    <row r="175" spans="2:9" ht="13.5">
      <c r="B175" s="3"/>
      <c r="C175" s="4" t="s">
        <v>13</v>
      </c>
      <c r="D175" s="4" t="s">
        <v>14</v>
      </c>
      <c r="E175" s="4" t="s">
        <v>13</v>
      </c>
      <c r="F175" s="4" t="s">
        <v>14</v>
      </c>
      <c r="G175" s="4" t="s">
        <v>13</v>
      </c>
      <c r="H175" s="4" t="s">
        <v>14</v>
      </c>
      <c r="I175" s="432"/>
    </row>
    <row r="176" spans="2:9" ht="13.5">
      <c r="B176" s="5"/>
      <c r="C176" s="6" t="s">
        <v>15</v>
      </c>
      <c r="D176" s="6" t="s">
        <v>16</v>
      </c>
      <c r="E176" s="6" t="s">
        <v>15</v>
      </c>
      <c r="F176" s="6" t="s">
        <v>16</v>
      </c>
      <c r="G176" s="6" t="s">
        <v>15</v>
      </c>
      <c r="H176" s="6" t="s">
        <v>16</v>
      </c>
      <c r="I176" s="432"/>
    </row>
    <row r="177" spans="2:9" ht="13.5">
      <c r="B177" s="5" t="s">
        <v>17</v>
      </c>
      <c r="C177" s="7">
        <v>2298604</v>
      </c>
      <c r="D177" s="10">
        <v>1.2</v>
      </c>
      <c r="E177" s="7"/>
      <c r="F177" s="10"/>
      <c r="G177" s="7"/>
      <c r="H177" s="10"/>
      <c r="I177" s="113"/>
    </row>
    <row r="178" spans="2:9" ht="13.5">
      <c r="B178" s="5"/>
      <c r="C178" s="8"/>
      <c r="D178" s="12"/>
      <c r="E178" s="8"/>
      <c r="F178" s="12"/>
      <c r="G178" s="8"/>
      <c r="H178" s="12"/>
      <c r="I178" s="434"/>
    </row>
    <row r="179" spans="2:9" ht="13.5">
      <c r="B179" s="5" t="s">
        <v>19</v>
      </c>
      <c r="C179" s="7">
        <v>2109316</v>
      </c>
      <c r="D179" s="10">
        <v>1.1</v>
      </c>
      <c r="E179" s="7"/>
      <c r="F179" s="10"/>
      <c r="G179" s="7"/>
      <c r="H179" s="10"/>
      <c r="I179" s="113"/>
    </row>
    <row r="180" spans="2:9" ht="13.5">
      <c r="B180" s="5" t="s">
        <v>20</v>
      </c>
      <c r="C180" s="7">
        <v>188663</v>
      </c>
      <c r="D180" s="10">
        <v>0.1</v>
      </c>
      <c r="E180" s="7"/>
      <c r="F180" s="10"/>
      <c r="G180" s="7"/>
      <c r="H180" s="10"/>
      <c r="I180" s="113"/>
    </row>
    <row r="181" spans="2:9" ht="13.5">
      <c r="B181" s="5" t="s">
        <v>21</v>
      </c>
      <c r="C181" s="7">
        <v>626</v>
      </c>
      <c r="D181" s="10">
        <v>0</v>
      </c>
      <c r="E181" s="7"/>
      <c r="F181" s="10"/>
      <c r="G181" s="7"/>
      <c r="H181" s="10"/>
      <c r="I181" s="113"/>
    </row>
    <row r="182" spans="2:9" ht="13.5">
      <c r="B182" s="5"/>
      <c r="C182" s="8"/>
      <c r="D182" s="12"/>
      <c r="E182" s="8"/>
      <c r="F182" s="12"/>
      <c r="G182" s="8"/>
      <c r="H182" s="12"/>
      <c r="I182" s="434"/>
    </row>
    <row r="183" spans="2:9" ht="13.5">
      <c r="B183" s="5"/>
      <c r="C183" s="8"/>
      <c r="D183" s="12"/>
      <c r="E183" s="8"/>
      <c r="F183" s="12"/>
      <c r="G183" s="8"/>
      <c r="H183" s="12"/>
      <c r="I183" s="434"/>
    </row>
    <row r="184" spans="2:9" ht="13.5">
      <c r="B184" s="5" t="s">
        <v>22</v>
      </c>
      <c r="C184" s="7">
        <v>86319372</v>
      </c>
      <c r="D184" s="10">
        <v>43.7</v>
      </c>
      <c r="E184" s="7"/>
      <c r="F184" s="10"/>
      <c r="G184" s="7"/>
      <c r="H184" s="10"/>
      <c r="I184" s="113"/>
    </row>
    <row r="185" spans="2:9" ht="13.5">
      <c r="B185" s="5"/>
      <c r="C185" s="8">
        <v>1094126</v>
      </c>
      <c r="D185" s="12"/>
      <c r="E185" s="8"/>
      <c r="F185" s="12"/>
      <c r="G185" s="8"/>
      <c r="H185" s="12"/>
      <c r="I185" s="434"/>
    </row>
    <row r="186" spans="2:9" ht="13.5">
      <c r="B186" s="5" t="s">
        <v>23</v>
      </c>
      <c r="C186" s="7">
        <v>68040316</v>
      </c>
      <c r="D186" s="10">
        <v>0.6</v>
      </c>
      <c r="E186" s="7"/>
      <c r="F186" s="10"/>
      <c r="G186" s="7"/>
      <c r="H186" s="10"/>
      <c r="I186" s="113"/>
    </row>
    <row r="187" spans="2:9" ht="13.5">
      <c r="B187" s="5" t="s">
        <v>24</v>
      </c>
      <c r="C187" s="7">
        <v>17184930</v>
      </c>
      <c r="D187" s="10">
        <v>34.4</v>
      </c>
      <c r="E187" s="7"/>
      <c r="F187" s="10"/>
      <c r="G187" s="7"/>
      <c r="H187" s="10"/>
      <c r="I187" s="113"/>
    </row>
    <row r="188" spans="2:9" ht="13.5">
      <c r="B188" s="5" t="s">
        <v>26</v>
      </c>
      <c r="C188" s="7"/>
      <c r="D188" s="10">
        <v>8.7</v>
      </c>
      <c r="E188" s="7"/>
      <c r="F188" s="10"/>
      <c r="G188" s="7"/>
      <c r="H188" s="10"/>
      <c r="I188" s="113"/>
    </row>
    <row r="189" spans="2:9" ht="13.5">
      <c r="B189" s="5"/>
      <c r="C189" s="8"/>
      <c r="D189" s="12"/>
      <c r="E189" s="8"/>
      <c r="F189" s="12"/>
      <c r="G189" s="8"/>
      <c r="H189" s="12"/>
      <c r="I189" s="434"/>
    </row>
    <row r="190" spans="2:9" ht="13.5">
      <c r="B190" s="5"/>
      <c r="C190" s="8"/>
      <c r="D190" s="12"/>
      <c r="E190" s="8"/>
      <c r="F190" s="12"/>
      <c r="G190" s="8"/>
      <c r="H190" s="12"/>
      <c r="I190" s="434"/>
    </row>
    <row r="191" spans="2:9" ht="13.5">
      <c r="B191" s="5" t="s">
        <v>27</v>
      </c>
      <c r="C191" s="7">
        <v>108895108</v>
      </c>
      <c r="D191" s="10">
        <v>55.1</v>
      </c>
      <c r="E191" s="7"/>
      <c r="F191" s="10"/>
      <c r="G191" s="7"/>
      <c r="H191" s="10"/>
      <c r="I191" s="113"/>
    </row>
    <row r="192" spans="2:9" ht="13.5">
      <c r="B192" s="5"/>
      <c r="C192" s="8"/>
      <c r="D192" s="12"/>
      <c r="E192" s="8"/>
      <c r="F192" s="12"/>
      <c r="G192" s="8"/>
      <c r="H192" s="12"/>
      <c r="I192" s="434"/>
    </row>
    <row r="193" spans="2:9" ht="13.5">
      <c r="B193" s="5" t="s">
        <v>29</v>
      </c>
      <c r="C193" s="7">
        <v>15595138</v>
      </c>
      <c r="D193" s="10">
        <v>7.9</v>
      </c>
      <c r="E193" s="7"/>
      <c r="F193" s="10"/>
      <c r="G193" s="7"/>
      <c r="H193" s="10"/>
      <c r="I193" s="113"/>
    </row>
    <row r="194" spans="2:9" ht="13.5">
      <c r="B194" s="5" t="s">
        <v>30</v>
      </c>
      <c r="C194" s="7">
        <v>26285937</v>
      </c>
      <c r="D194" s="10">
        <v>13.3</v>
      </c>
      <c r="E194" s="7"/>
      <c r="F194" s="10"/>
      <c r="G194" s="7"/>
      <c r="H194" s="10"/>
      <c r="I194" s="113"/>
    </row>
    <row r="195" spans="2:9" ht="13.5">
      <c r="B195" s="5" t="s">
        <v>31</v>
      </c>
      <c r="C195" s="7">
        <v>20166701</v>
      </c>
      <c r="D195" s="10">
        <v>10.2</v>
      </c>
      <c r="E195" s="7"/>
      <c r="F195" s="10"/>
      <c r="G195" s="7"/>
      <c r="H195" s="10"/>
      <c r="I195" s="113"/>
    </row>
    <row r="196" spans="2:9" ht="13.5">
      <c r="B196" s="5" t="s">
        <v>32</v>
      </c>
      <c r="C196" s="7">
        <v>39190435</v>
      </c>
      <c r="D196" s="10">
        <v>19.8</v>
      </c>
      <c r="E196" s="7"/>
      <c r="F196" s="10"/>
      <c r="G196" s="7"/>
      <c r="H196" s="10"/>
      <c r="I196" s="113"/>
    </row>
    <row r="197" spans="2:9" ht="13.5">
      <c r="B197" s="5" t="s">
        <v>33</v>
      </c>
      <c r="C197" s="7">
        <v>7656897</v>
      </c>
      <c r="D197" s="10">
        <v>3.9</v>
      </c>
      <c r="E197" s="7"/>
      <c r="F197" s="10"/>
      <c r="G197" s="7"/>
      <c r="H197" s="10"/>
      <c r="I197" s="113"/>
    </row>
    <row r="198" spans="2:9" ht="13.5">
      <c r="B198" s="5"/>
      <c r="C198" s="8"/>
      <c r="D198" s="12"/>
      <c r="E198" s="7"/>
      <c r="F198" s="12"/>
      <c r="G198" s="7"/>
      <c r="H198" s="12"/>
      <c r="I198" s="434"/>
    </row>
    <row r="199" spans="2:9" ht="13.5">
      <c r="B199" s="5"/>
      <c r="C199" s="8"/>
      <c r="D199" s="12"/>
      <c r="E199" s="8"/>
      <c r="F199" s="12"/>
      <c r="G199" s="8"/>
      <c r="H199" s="12"/>
      <c r="I199" s="434"/>
    </row>
    <row r="200" spans="2:9" ht="13.5">
      <c r="B200" s="5" t="s">
        <v>34</v>
      </c>
      <c r="C200" s="7">
        <v>197513084</v>
      </c>
      <c r="D200" s="10">
        <v>100</v>
      </c>
      <c r="E200" s="7"/>
      <c r="F200" s="10"/>
      <c r="G200" s="7"/>
      <c r="H200" s="10"/>
      <c r="I200" s="113"/>
    </row>
  </sheetData>
  <sheetProtection/>
  <mergeCells count="25">
    <mergeCell ref="B87:B88"/>
    <mergeCell ref="C87:D87"/>
    <mergeCell ref="E87:F87"/>
    <mergeCell ref="E3:F3"/>
    <mergeCell ref="F56:H56"/>
    <mergeCell ref="G3:H3"/>
    <mergeCell ref="B54:B55"/>
    <mergeCell ref="B3:B4"/>
    <mergeCell ref="C54:C55"/>
    <mergeCell ref="D54:D55"/>
    <mergeCell ref="C116:D116"/>
    <mergeCell ref="E116:F116"/>
    <mergeCell ref="E144:F144"/>
    <mergeCell ref="G144:H144"/>
    <mergeCell ref="G116:H116"/>
    <mergeCell ref="C174:D174"/>
    <mergeCell ref="E174:F174"/>
    <mergeCell ref="G174:H174"/>
    <mergeCell ref="C144:D144"/>
    <mergeCell ref="G87:H87"/>
    <mergeCell ref="C3:D3"/>
    <mergeCell ref="E54:E55"/>
    <mergeCell ref="F54:F55"/>
    <mergeCell ref="G54:G55"/>
    <mergeCell ref="H54:H55"/>
  </mergeCells>
  <printOptions/>
  <pageMargins left="0.2755905511811024" right="0.07874015748031496" top="0.984251968503937" bottom="0.984251968503937" header="0.5118110236220472" footer="0.5118110236220472"/>
  <pageSetup firstPageNumber="64" useFirstPageNumber="1" horizontalDpi="300" verticalDpi="300" orientation="portrait" paperSize="9" scale="87" r:id="rId1"/>
  <headerFooter alignWithMargins="0">
    <oddFooter>&amp;C&amp;"ＭＳ 明朝,標準"&amp;12&amp;P</oddFooter>
  </headerFooter>
  <rowBreaks count="2" manualBreakCount="2">
    <brk id="56" max="8" man="1"/>
    <brk id="8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6">
      <selection activeCell="H42" sqref="H42"/>
    </sheetView>
  </sheetViews>
  <sheetFormatPr defaultColWidth="9.00390625" defaultRowHeight="13.5"/>
  <cols>
    <col min="1" max="1" width="11.25390625" style="294" customWidth="1"/>
    <col min="2" max="2" width="17.125" style="294" customWidth="1"/>
    <col min="3" max="5" width="16.625" style="294" customWidth="1"/>
    <col min="6" max="6" width="9.00390625" style="294" customWidth="1"/>
    <col min="7" max="7" width="10.50390625" style="294" bestFit="1" customWidth="1"/>
    <col min="8" max="16384" width="9.00390625" style="294" customWidth="1"/>
  </cols>
  <sheetData>
    <row r="1" spans="1:3" ht="13.5">
      <c r="A1" s="255" t="s">
        <v>450</v>
      </c>
      <c r="B1" s="293"/>
      <c r="C1" s="293"/>
    </row>
    <row r="2" spans="1:3" ht="13.5">
      <c r="A2" s="255"/>
      <c r="B2" s="293"/>
      <c r="C2" s="293"/>
    </row>
    <row r="3" spans="1:5" ht="13.5">
      <c r="A3" s="295"/>
      <c r="B3" s="296"/>
      <c r="C3" s="296"/>
      <c r="D3" s="296"/>
      <c r="E3" s="297" t="s">
        <v>462</v>
      </c>
    </row>
    <row r="4" spans="1:5" ht="13.5">
      <c r="A4" s="511" t="s">
        <v>131</v>
      </c>
      <c r="B4" s="291" t="s">
        <v>308</v>
      </c>
      <c r="C4" s="292" t="s">
        <v>306</v>
      </c>
      <c r="D4" s="292" t="s">
        <v>132</v>
      </c>
      <c r="E4" s="291" t="s">
        <v>133</v>
      </c>
    </row>
    <row r="5" spans="1:5" ht="13.5">
      <c r="A5" s="510"/>
      <c r="B5" s="298" t="s">
        <v>463</v>
      </c>
      <c r="C5" s="299" t="s">
        <v>307</v>
      </c>
      <c r="D5" s="299" t="s">
        <v>400</v>
      </c>
      <c r="E5" s="300" t="s">
        <v>134</v>
      </c>
    </row>
    <row r="6" spans="1:5" ht="17.25" customHeight="1">
      <c r="A6" s="301" t="s">
        <v>135</v>
      </c>
      <c r="B6" s="302">
        <v>2016027</v>
      </c>
      <c r="C6" s="303">
        <v>6595320</v>
      </c>
      <c r="D6" s="303">
        <v>3271</v>
      </c>
      <c r="E6" s="304"/>
    </row>
    <row r="7" spans="1:5" ht="13.5">
      <c r="A7" s="301"/>
      <c r="B7" s="239"/>
      <c r="C7" s="303"/>
      <c r="D7" s="303"/>
      <c r="E7" s="305"/>
    </row>
    <row r="8" spans="1:5" ht="13.5">
      <c r="A8" s="301" t="s">
        <v>69</v>
      </c>
      <c r="B8" s="240"/>
      <c r="C8" s="303"/>
      <c r="D8" s="303"/>
      <c r="E8" s="305"/>
    </row>
    <row r="9" spans="1:5" ht="17.25" customHeight="1">
      <c r="A9" s="301" t="s">
        <v>136</v>
      </c>
      <c r="B9" s="306">
        <v>1656671</v>
      </c>
      <c r="C9" s="307">
        <v>5553474</v>
      </c>
      <c r="D9" s="307">
        <v>3349</v>
      </c>
      <c r="E9" s="308"/>
    </row>
    <row r="10" spans="1:7" ht="13.5">
      <c r="A10" s="301" t="s">
        <v>69</v>
      </c>
      <c r="B10" s="240"/>
      <c r="C10" s="303"/>
      <c r="D10" s="303"/>
      <c r="E10" s="305"/>
      <c r="G10" s="303"/>
    </row>
    <row r="11" spans="1:7" ht="17.25" customHeight="1">
      <c r="A11" s="301" t="s">
        <v>137</v>
      </c>
      <c r="B11" s="306">
        <v>318051</v>
      </c>
      <c r="C11" s="303">
        <v>1122109</v>
      </c>
      <c r="D11" s="303">
        <v>3528</v>
      </c>
      <c r="E11" s="309">
        <v>107.8</v>
      </c>
      <c r="G11" s="303"/>
    </row>
    <row r="12" spans="1:7" ht="17.25" customHeight="1">
      <c r="A12" s="301" t="s">
        <v>138</v>
      </c>
      <c r="B12" s="306">
        <v>341621</v>
      </c>
      <c r="C12" s="303">
        <v>1170533</v>
      </c>
      <c r="D12" s="303">
        <v>3426</v>
      </c>
      <c r="E12" s="309">
        <v>104.7</v>
      </c>
      <c r="G12" s="303"/>
    </row>
    <row r="13" spans="1:7" ht="17.25" customHeight="1">
      <c r="A13" s="301" t="s">
        <v>139</v>
      </c>
      <c r="B13" s="306">
        <v>125104</v>
      </c>
      <c r="C13" s="303">
        <v>346181</v>
      </c>
      <c r="D13" s="303">
        <v>2767</v>
      </c>
      <c r="E13" s="309">
        <v>84.6</v>
      </c>
      <c r="G13" s="303"/>
    </row>
    <row r="14" spans="1:7" ht="17.25" customHeight="1">
      <c r="A14" s="301" t="s">
        <v>140</v>
      </c>
      <c r="B14" s="306">
        <v>203981</v>
      </c>
      <c r="C14" s="303">
        <v>682269</v>
      </c>
      <c r="D14" s="303">
        <v>3345</v>
      </c>
      <c r="E14" s="309">
        <v>102.2</v>
      </c>
      <c r="G14" s="303"/>
    </row>
    <row r="15" spans="1:7" ht="17.25" customHeight="1">
      <c r="A15" s="301" t="s">
        <v>141</v>
      </c>
      <c r="B15" s="306">
        <v>213890</v>
      </c>
      <c r="C15" s="303">
        <v>768303</v>
      </c>
      <c r="D15" s="303">
        <v>3592</v>
      </c>
      <c r="E15" s="309">
        <v>109.8</v>
      </c>
      <c r="G15" s="303"/>
    </row>
    <row r="16" spans="1:7" ht="17.25" customHeight="1">
      <c r="A16" s="301" t="s">
        <v>142</v>
      </c>
      <c r="B16" s="306">
        <v>52353</v>
      </c>
      <c r="C16" s="303">
        <v>134957</v>
      </c>
      <c r="D16" s="303">
        <v>2578</v>
      </c>
      <c r="E16" s="309">
        <v>78.8</v>
      </c>
      <c r="G16" s="303"/>
    </row>
    <row r="17" spans="1:7" ht="17.25" customHeight="1">
      <c r="A17" s="301" t="s">
        <v>143</v>
      </c>
      <c r="B17" s="306">
        <v>78978</v>
      </c>
      <c r="C17" s="303">
        <v>247121</v>
      </c>
      <c r="D17" s="303">
        <v>3129</v>
      </c>
      <c r="E17" s="309">
        <v>95.6</v>
      </c>
      <c r="G17" s="303"/>
    </row>
    <row r="18" spans="1:7" ht="17.25" customHeight="1">
      <c r="A18" s="301" t="s">
        <v>144</v>
      </c>
      <c r="B18" s="306">
        <v>86322</v>
      </c>
      <c r="C18" s="303">
        <v>263030</v>
      </c>
      <c r="D18" s="303">
        <v>3047</v>
      </c>
      <c r="E18" s="309">
        <v>93.1</v>
      </c>
      <c r="G18" s="312"/>
    </row>
    <row r="19" spans="1:7" ht="17.25" customHeight="1">
      <c r="A19" s="310" t="s">
        <v>68</v>
      </c>
      <c r="B19" s="311">
        <v>68783</v>
      </c>
      <c r="C19" s="312">
        <v>215805</v>
      </c>
      <c r="D19" s="312">
        <v>3137</v>
      </c>
      <c r="E19" s="313">
        <v>95.9</v>
      </c>
      <c r="G19" s="303"/>
    </row>
    <row r="20" spans="1:7" ht="17.25" customHeight="1">
      <c r="A20" s="301" t="s">
        <v>145</v>
      </c>
      <c r="B20" s="306">
        <v>53372</v>
      </c>
      <c r="C20" s="303">
        <v>153914</v>
      </c>
      <c r="D20" s="303">
        <v>2884</v>
      </c>
      <c r="E20" s="309">
        <v>88.2</v>
      </c>
      <c r="G20" s="303"/>
    </row>
    <row r="21" spans="1:7" ht="17.25" customHeight="1">
      <c r="A21" s="301" t="s">
        <v>146</v>
      </c>
      <c r="B21" s="306">
        <v>62299</v>
      </c>
      <c r="C21" s="303">
        <v>259720</v>
      </c>
      <c r="D21" s="303">
        <v>4169</v>
      </c>
      <c r="E21" s="309">
        <v>127.4</v>
      </c>
      <c r="G21" s="303"/>
    </row>
    <row r="22" spans="1:7" ht="17.25" customHeight="1">
      <c r="A22" s="314" t="s">
        <v>416</v>
      </c>
      <c r="B22" s="315">
        <v>51917</v>
      </c>
      <c r="C22" s="316">
        <v>152669</v>
      </c>
      <c r="D22" s="316">
        <v>2941</v>
      </c>
      <c r="E22" s="317">
        <v>89.9</v>
      </c>
      <c r="G22" s="357"/>
    </row>
    <row r="23" spans="2:5" ht="13.5">
      <c r="B23" s="356"/>
      <c r="C23" s="318"/>
      <c r="D23" s="488" t="s">
        <v>328</v>
      </c>
      <c r="E23" s="489"/>
    </row>
    <row r="24" spans="1:5" ht="13.5">
      <c r="A24" s="319"/>
      <c r="B24" s="319"/>
      <c r="C24" s="319"/>
      <c r="D24" s="319"/>
      <c r="E24" s="319"/>
    </row>
    <row r="25" spans="1:5" ht="13.5">
      <c r="A25" s="319"/>
      <c r="B25" s="319"/>
      <c r="C25" s="319"/>
      <c r="D25" s="319"/>
      <c r="E25" s="319"/>
    </row>
    <row r="26" spans="1:3" ht="14.25">
      <c r="A26" s="255" t="s">
        <v>418</v>
      </c>
      <c r="B26" s="320"/>
      <c r="C26" s="293"/>
    </row>
    <row r="27" spans="1:5" ht="13.5">
      <c r="A27" s="255"/>
      <c r="B27" s="293"/>
      <c r="C27" s="293"/>
      <c r="E27" s="321" t="s">
        <v>462</v>
      </c>
    </row>
    <row r="28" spans="1:5" ht="13.5">
      <c r="A28" s="295"/>
      <c r="B28" s="296"/>
      <c r="C28" s="296"/>
      <c r="D28" s="296"/>
      <c r="E28" s="322" t="s">
        <v>304</v>
      </c>
    </row>
    <row r="29" spans="1:5" ht="13.5" customHeight="1">
      <c r="A29" s="509" t="s">
        <v>147</v>
      </c>
      <c r="B29" s="511" t="s">
        <v>312</v>
      </c>
      <c r="C29" s="511" t="s">
        <v>309</v>
      </c>
      <c r="D29" s="514" t="s">
        <v>310</v>
      </c>
      <c r="E29" s="512" t="s">
        <v>311</v>
      </c>
    </row>
    <row r="30" spans="1:5" ht="13.5">
      <c r="A30" s="510"/>
      <c r="B30" s="510"/>
      <c r="C30" s="510"/>
      <c r="D30" s="515"/>
      <c r="E30" s="513"/>
    </row>
    <row r="31" spans="1:7" ht="17.25" customHeight="1">
      <c r="A31" s="301" t="s">
        <v>135</v>
      </c>
      <c r="B31" s="303">
        <v>7540402</v>
      </c>
      <c r="C31" s="303">
        <v>6984865</v>
      </c>
      <c r="D31" s="303">
        <v>658425</v>
      </c>
      <c r="E31" s="323">
        <v>141564</v>
      </c>
      <c r="G31" s="318"/>
    </row>
    <row r="32" spans="1:5" ht="13.5">
      <c r="A32" s="301"/>
      <c r="B32" s="303"/>
      <c r="C32" s="303"/>
      <c r="D32" s="303"/>
      <c r="E32" s="305"/>
    </row>
    <row r="33" spans="1:5" ht="13.5">
      <c r="A33" s="301" t="s">
        <v>69</v>
      </c>
      <c r="B33" s="303"/>
      <c r="C33" s="303"/>
      <c r="D33" s="303"/>
      <c r="E33" s="305"/>
    </row>
    <row r="34" spans="1:5" ht="17.25" customHeight="1">
      <c r="A34" s="301" t="s">
        <v>136</v>
      </c>
      <c r="B34" s="303">
        <v>6177006</v>
      </c>
      <c r="C34" s="303">
        <v>5751047</v>
      </c>
      <c r="D34" s="303">
        <v>527149</v>
      </c>
      <c r="E34" s="305">
        <v>121604</v>
      </c>
    </row>
    <row r="35" spans="1:5" ht="13.5">
      <c r="A35" s="301" t="s">
        <v>69</v>
      </c>
      <c r="B35" s="303"/>
      <c r="C35" s="303"/>
      <c r="D35" s="303"/>
      <c r="E35" s="305"/>
    </row>
    <row r="36" spans="1:7" ht="17.25" customHeight="1">
      <c r="A36" s="301" t="s">
        <v>137</v>
      </c>
      <c r="B36" s="303">
        <v>1185348</v>
      </c>
      <c r="C36" s="303">
        <v>1120151</v>
      </c>
      <c r="D36" s="303">
        <v>111686</v>
      </c>
      <c r="E36" s="305">
        <v>30162</v>
      </c>
      <c r="G36" s="303"/>
    </row>
    <row r="37" spans="1:7" ht="17.25" customHeight="1">
      <c r="A37" s="301" t="s">
        <v>138</v>
      </c>
      <c r="B37" s="303">
        <v>1242189</v>
      </c>
      <c r="C37" s="303">
        <v>1159342</v>
      </c>
      <c r="D37" s="303">
        <v>109393</v>
      </c>
      <c r="E37" s="305">
        <v>27520</v>
      </c>
      <c r="G37" s="303"/>
    </row>
    <row r="38" spans="1:7" ht="17.25" customHeight="1">
      <c r="A38" s="301" t="s">
        <v>139</v>
      </c>
      <c r="B38" s="303">
        <v>324805</v>
      </c>
      <c r="C38" s="303">
        <v>283526</v>
      </c>
      <c r="D38" s="303">
        <v>42014</v>
      </c>
      <c r="E38" s="305">
        <v>12607</v>
      </c>
      <c r="G38" s="303"/>
    </row>
    <row r="39" spans="1:7" ht="17.25" customHeight="1">
      <c r="A39" s="301" t="s">
        <v>140</v>
      </c>
      <c r="B39" s="303">
        <v>792566</v>
      </c>
      <c r="C39" s="303">
        <v>738029</v>
      </c>
      <c r="D39" s="303">
        <v>59887</v>
      </c>
      <c r="E39" s="305">
        <v>9537</v>
      </c>
      <c r="G39" s="303"/>
    </row>
    <row r="40" spans="1:7" ht="17.25" customHeight="1">
      <c r="A40" s="301" t="s">
        <v>141</v>
      </c>
      <c r="B40" s="303">
        <v>1098725</v>
      </c>
      <c r="C40" s="303">
        <v>1043417</v>
      </c>
      <c r="D40" s="303">
        <v>63601</v>
      </c>
      <c r="E40" s="305">
        <v>12896</v>
      </c>
      <c r="G40" s="303"/>
    </row>
    <row r="41" spans="1:7" ht="17.25" customHeight="1">
      <c r="A41" s="301" t="s">
        <v>142</v>
      </c>
      <c r="B41" s="303">
        <v>158734</v>
      </c>
      <c r="C41" s="303">
        <v>142478</v>
      </c>
      <c r="D41" s="303">
        <v>19359</v>
      </c>
      <c r="E41" s="305">
        <v>2628</v>
      </c>
      <c r="G41" s="303"/>
    </row>
    <row r="42" spans="1:7" ht="17.25" customHeight="1">
      <c r="A42" s="301" t="s">
        <v>143</v>
      </c>
      <c r="B42" s="303">
        <v>284884</v>
      </c>
      <c r="C42" s="303">
        <v>266621</v>
      </c>
      <c r="D42" s="303">
        <v>22596</v>
      </c>
      <c r="E42" s="305">
        <v>4725</v>
      </c>
      <c r="G42" s="303"/>
    </row>
    <row r="43" spans="1:7" ht="17.25" customHeight="1">
      <c r="A43" s="301" t="s">
        <v>144</v>
      </c>
      <c r="B43" s="303">
        <v>302804</v>
      </c>
      <c r="C43" s="303">
        <v>276828</v>
      </c>
      <c r="D43" s="303">
        <v>28846</v>
      </c>
      <c r="E43" s="305">
        <v>6474</v>
      </c>
      <c r="G43" s="303"/>
    </row>
    <row r="44" spans="1:7" ht="17.25" customHeight="1">
      <c r="A44" s="310" t="s">
        <v>68</v>
      </c>
      <c r="B44" s="312">
        <v>217491</v>
      </c>
      <c r="C44" s="312">
        <v>199196</v>
      </c>
      <c r="D44" s="312">
        <v>19495</v>
      </c>
      <c r="E44" s="324">
        <v>4007</v>
      </c>
      <c r="G44" s="312"/>
    </row>
    <row r="45" spans="1:7" ht="17.25" customHeight="1">
      <c r="A45" s="301" t="s">
        <v>145</v>
      </c>
      <c r="B45" s="303">
        <v>198299</v>
      </c>
      <c r="C45" s="303">
        <v>184716</v>
      </c>
      <c r="D45" s="303">
        <v>15932</v>
      </c>
      <c r="E45" s="305">
        <v>4040</v>
      </c>
      <c r="G45" s="303"/>
    </row>
    <row r="46" spans="1:7" ht="17.25" customHeight="1">
      <c r="A46" s="301" t="s">
        <v>146</v>
      </c>
      <c r="B46" s="303">
        <v>231940</v>
      </c>
      <c r="C46" s="303">
        <v>212254</v>
      </c>
      <c r="D46" s="303">
        <v>19133</v>
      </c>
      <c r="E46" s="305">
        <v>4333</v>
      </c>
      <c r="G46" s="303"/>
    </row>
    <row r="47" spans="1:7" ht="17.25" customHeight="1">
      <c r="A47" s="314" t="s">
        <v>415</v>
      </c>
      <c r="B47" s="316">
        <v>138221</v>
      </c>
      <c r="C47" s="316">
        <v>124489</v>
      </c>
      <c r="D47" s="316">
        <v>15207</v>
      </c>
      <c r="E47" s="325">
        <v>2675</v>
      </c>
      <c r="G47" s="303"/>
    </row>
    <row r="48" spans="2:7" ht="13.5">
      <c r="B48" s="318"/>
      <c r="C48" s="318"/>
      <c r="D48" s="507" t="s">
        <v>328</v>
      </c>
      <c r="E48" s="508"/>
      <c r="G48" s="318"/>
    </row>
    <row r="49" ht="13.5">
      <c r="D49" s="318"/>
    </row>
  </sheetData>
  <sheetProtection/>
  <mergeCells count="8">
    <mergeCell ref="D48:E48"/>
    <mergeCell ref="A29:A30"/>
    <mergeCell ref="A4:A5"/>
    <mergeCell ref="B29:B30"/>
    <mergeCell ref="E29:E30"/>
    <mergeCell ref="D29:D30"/>
    <mergeCell ref="C29:C30"/>
    <mergeCell ref="D23:E23"/>
  </mergeCells>
  <printOptions/>
  <pageMargins left="0.75" right="0.75" top="1" bottom="1" header="0.5" footer="0.5"/>
  <pageSetup firstPageNumber="65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52">
      <selection activeCell="X47" sqref="X47"/>
    </sheetView>
  </sheetViews>
  <sheetFormatPr defaultColWidth="9.00390625" defaultRowHeight="13.5"/>
  <cols>
    <col min="1" max="1" width="4.875" style="37" customWidth="1"/>
    <col min="2" max="2" width="11.00390625" style="37" customWidth="1"/>
    <col min="3" max="3" width="11.625" style="37" customWidth="1"/>
    <col min="4" max="4" width="10.50390625" style="37" customWidth="1"/>
    <col min="5" max="5" width="12.625" style="37" customWidth="1"/>
    <col min="6" max="6" width="13.25390625" style="37" customWidth="1"/>
    <col min="7" max="7" width="11.00390625" style="37" customWidth="1"/>
    <col min="8" max="8" width="5.375" style="37" customWidth="1"/>
    <col min="9" max="9" width="4.125" style="37" customWidth="1"/>
    <col min="10" max="10" width="9.75390625" style="37" bestFit="1" customWidth="1"/>
    <col min="11" max="16384" width="9.00390625" style="37" customWidth="1"/>
  </cols>
  <sheetData>
    <row r="1" spans="1:10" ht="13.5">
      <c r="A1" s="256" t="s">
        <v>148</v>
      </c>
      <c r="B1" s="36"/>
      <c r="C1" s="36"/>
      <c r="D1" s="36"/>
      <c r="E1" s="36"/>
      <c r="F1" s="79"/>
      <c r="G1" s="36"/>
      <c r="H1" s="36"/>
      <c r="I1" s="36"/>
      <c r="J1" s="36"/>
    </row>
    <row r="2" spans="1:10" ht="13.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3.5">
      <c r="A3" s="522" t="s">
        <v>81</v>
      </c>
      <c r="B3" s="141" t="s">
        <v>82</v>
      </c>
      <c r="C3" s="524" t="s">
        <v>232</v>
      </c>
      <c r="D3" s="525"/>
      <c r="E3" s="522" t="s">
        <v>83</v>
      </c>
      <c r="F3" s="522" t="s">
        <v>84</v>
      </c>
      <c r="G3" s="527" t="s">
        <v>149</v>
      </c>
      <c r="H3" s="528"/>
      <c r="I3" s="529"/>
      <c r="J3" s="142" t="s">
        <v>150</v>
      </c>
    </row>
    <row r="4" spans="1:10" ht="13.5">
      <c r="A4" s="523"/>
      <c r="B4" s="139" t="s">
        <v>85</v>
      </c>
      <c r="C4" s="139" t="s">
        <v>86</v>
      </c>
      <c r="D4" s="139" t="s">
        <v>85</v>
      </c>
      <c r="E4" s="523"/>
      <c r="F4" s="523"/>
      <c r="G4" s="143" t="s">
        <v>151</v>
      </c>
      <c r="H4" s="527" t="s">
        <v>152</v>
      </c>
      <c r="I4" s="529"/>
      <c r="J4" s="144" t="s">
        <v>153</v>
      </c>
    </row>
    <row r="5" spans="1:10" ht="12.75" customHeight="1">
      <c r="A5" s="184"/>
      <c r="B5" s="39" t="s">
        <v>154</v>
      </c>
      <c r="C5" s="39" t="s">
        <v>155</v>
      </c>
      <c r="D5" s="39" t="s">
        <v>154</v>
      </c>
      <c r="E5" s="40" t="s">
        <v>156</v>
      </c>
      <c r="F5" s="39" t="s">
        <v>317</v>
      </c>
      <c r="G5" s="40" t="s">
        <v>157</v>
      </c>
      <c r="H5" s="526" t="s">
        <v>316</v>
      </c>
      <c r="I5" s="516"/>
      <c r="J5" s="90" t="s">
        <v>158</v>
      </c>
    </row>
    <row r="6" spans="1:10" ht="13.5">
      <c r="A6" s="349" t="s">
        <v>464</v>
      </c>
      <c r="B6" s="41">
        <v>63308</v>
      </c>
      <c r="C6" s="43">
        <v>18991</v>
      </c>
      <c r="D6" s="43">
        <v>60928</v>
      </c>
      <c r="E6" s="36">
        <v>96.2</v>
      </c>
      <c r="F6" s="43">
        <v>9090579</v>
      </c>
      <c r="G6" s="43">
        <v>24838</v>
      </c>
      <c r="H6" s="43">
        <v>408</v>
      </c>
      <c r="I6" s="399"/>
      <c r="J6" s="91">
        <v>284545</v>
      </c>
    </row>
    <row r="7" spans="1:10" ht="13.5">
      <c r="A7" s="185">
        <v>8</v>
      </c>
      <c r="B7" s="41">
        <v>63516</v>
      </c>
      <c r="C7" s="43">
        <v>19280</v>
      </c>
      <c r="D7" s="43">
        <v>61163</v>
      </c>
      <c r="E7" s="36">
        <v>96.3</v>
      </c>
      <c r="F7" s="43">
        <v>9144665</v>
      </c>
      <c r="G7" s="43">
        <v>25054</v>
      </c>
      <c r="H7" s="43">
        <v>410</v>
      </c>
      <c r="I7" s="399"/>
      <c r="J7" s="91">
        <v>286918</v>
      </c>
    </row>
    <row r="8" spans="1:10" ht="13.5">
      <c r="A8" s="185">
        <v>9</v>
      </c>
      <c r="B8" s="41">
        <v>63705</v>
      </c>
      <c r="C8" s="43">
        <v>19575</v>
      </c>
      <c r="D8" s="43">
        <v>61383</v>
      </c>
      <c r="E8" s="36">
        <v>96.4</v>
      </c>
      <c r="F8" s="43">
        <v>9340878</v>
      </c>
      <c r="G8" s="43">
        <v>25591</v>
      </c>
      <c r="H8" s="43">
        <v>417</v>
      </c>
      <c r="I8" s="399"/>
      <c r="J8" s="91">
        <v>289646</v>
      </c>
    </row>
    <row r="9" spans="1:10" ht="13.5">
      <c r="A9" s="179">
        <v>10</v>
      </c>
      <c r="B9" s="43">
        <v>63764</v>
      </c>
      <c r="C9" s="43">
        <v>19817</v>
      </c>
      <c r="D9" s="43">
        <v>61469</v>
      </c>
      <c r="E9" s="36">
        <v>96.4</v>
      </c>
      <c r="F9" s="43">
        <v>9271693</v>
      </c>
      <c r="G9" s="43">
        <v>25402</v>
      </c>
      <c r="H9" s="43">
        <v>413</v>
      </c>
      <c r="I9" s="399"/>
      <c r="J9" s="91">
        <v>294508</v>
      </c>
    </row>
    <row r="10" spans="1:10" ht="13.5">
      <c r="A10" s="185">
        <v>11</v>
      </c>
      <c r="B10" s="41">
        <v>63876</v>
      </c>
      <c r="C10" s="43">
        <v>20133</v>
      </c>
      <c r="D10" s="43">
        <v>61626</v>
      </c>
      <c r="E10" s="36">
        <v>96.5</v>
      </c>
      <c r="F10" s="43">
        <v>9019632</v>
      </c>
      <c r="G10" s="43">
        <v>24644</v>
      </c>
      <c r="H10" s="43">
        <v>400</v>
      </c>
      <c r="I10" s="399"/>
      <c r="J10" s="91">
        <v>296577</v>
      </c>
    </row>
    <row r="11" spans="1:10" ht="13.5">
      <c r="A11" s="185">
        <v>12</v>
      </c>
      <c r="B11" s="41">
        <v>63742</v>
      </c>
      <c r="C11" s="43">
        <v>20372</v>
      </c>
      <c r="D11" s="43">
        <v>61538</v>
      </c>
      <c r="E11" s="36">
        <v>96.5</v>
      </c>
      <c r="F11" s="43">
        <v>9038250</v>
      </c>
      <c r="G11" s="43">
        <v>24762</v>
      </c>
      <c r="H11" s="43">
        <v>402</v>
      </c>
      <c r="I11" s="399"/>
      <c r="J11" s="91">
        <v>296396</v>
      </c>
    </row>
    <row r="12" spans="1:10" ht="13.5">
      <c r="A12" s="185">
        <v>13</v>
      </c>
      <c r="B12" s="41">
        <v>63792</v>
      </c>
      <c r="C12" s="43">
        <v>20680</v>
      </c>
      <c r="D12" s="43">
        <v>61624</v>
      </c>
      <c r="E12" s="79">
        <v>96.6</v>
      </c>
      <c r="F12" s="43">
        <v>9064909</v>
      </c>
      <c r="G12" s="43">
        <v>24835</v>
      </c>
      <c r="H12" s="43">
        <v>403</v>
      </c>
      <c r="I12" s="399"/>
      <c r="J12" s="91">
        <v>299872</v>
      </c>
    </row>
    <row r="13" spans="1:12" ht="13.5">
      <c r="A13" s="185">
        <v>14</v>
      </c>
      <c r="B13" s="41">
        <v>63892</v>
      </c>
      <c r="C13" s="43">
        <v>20942</v>
      </c>
      <c r="D13" s="43">
        <v>61770</v>
      </c>
      <c r="E13" s="36">
        <v>96.7</v>
      </c>
      <c r="F13" s="43">
        <v>9174291</v>
      </c>
      <c r="G13" s="43">
        <v>25135</v>
      </c>
      <c r="H13" s="43">
        <v>407</v>
      </c>
      <c r="I13" s="400"/>
      <c r="J13" s="91">
        <v>302720</v>
      </c>
      <c r="L13" s="115"/>
    </row>
    <row r="14" spans="1:10" ht="13.5">
      <c r="A14" s="185">
        <v>15</v>
      </c>
      <c r="B14" s="41">
        <v>63875</v>
      </c>
      <c r="C14" s="43">
        <v>21134</v>
      </c>
      <c r="D14" s="43">
        <v>61782</v>
      </c>
      <c r="E14" s="79">
        <v>96.7</v>
      </c>
      <c r="F14" s="43">
        <v>8927601</v>
      </c>
      <c r="G14" s="43">
        <v>24392</v>
      </c>
      <c r="H14" s="43">
        <v>395</v>
      </c>
      <c r="I14" s="43"/>
      <c r="J14" s="91">
        <v>304557</v>
      </c>
    </row>
    <row r="15" spans="1:10" ht="13.5">
      <c r="A15" s="185">
        <v>16</v>
      </c>
      <c r="B15" s="41">
        <v>63759</v>
      </c>
      <c r="C15" s="43">
        <v>21287</v>
      </c>
      <c r="D15" s="43">
        <v>61706</v>
      </c>
      <c r="E15" s="36">
        <v>96.8</v>
      </c>
      <c r="F15" s="43">
        <v>8908870</v>
      </c>
      <c r="G15" s="43">
        <v>24408</v>
      </c>
      <c r="H15" s="43">
        <v>396</v>
      </c>
      <c r="I15" s="43"/>
      <c r="J15" s="91">
        <v>306133</v>
      </c>
    </row>
    <row r="16" spans="1:10" s="36" customFormat="1" ht="13.5">
      <c r="A16" s="179">
        <v>17</v>
      </c>
      <c r="B16" s="41">
        <v>70632</v>
      </c>
      <c r="C16" s="43">
        <v>23909</v>
      </c>
      <c r="D16" s="43">
        <v>68082</v>
      </c>
      <c r="E16" s="36">
        <v>96.4</v>
      </c>
      <c r="F16" s="43">
        <v>9083881</v>
      </c>
      <c r="G16" s="43">
        <v>24887</v>
      </c>
      <c r="H16" s="63">
        <v>366</v>
      </c>
      <c r="I16" s="63"/>
      <c r="J16" s="91">
        <v>332113</v>
      </c>
    </row>
    <row r="17" spans="1:10" ht="13.5">
      <c r="A17" s="179">
        <v>18</v>
      </c>
      <c r="B17" s="41">
        <v>70316</v>
      </c>
      <c r="C17" s="43">
        <v>24038</v>
      </c>
      <c r="D17" s="43">
        <v>68241</v>
      </c>
      <c r="E17" s="92">
        <v>97</v>
      </c>
      <c r="F17" s="43">
        <v>10129401</v>
      </c>
      <c r="G17" s="43">
        <v>27752</v>
      </c>
      <c r="H17" s="63">
        <v>407</v>
      </c>
      <c r="I17" s="63"/>
      <c r="J17" s="91">
        <v>335412</v>
      </c>
    </row>
    <row r="18" spans="1:10" ht="13.5">
      <c r="A18" s="179">
        <v>19</v>
      </c>
      <c r="B18" s="41">
        <v>70120</v>
      </c>
      <c r="C18" s="43">
        <v>24496</v>
      </c>
      <c r="D18" s="43">
        <v>68119</v>
      </c>
      <c r="E18" s="92">
        <v>97.1</v>
      </c>
      <c r="F18" s="43">
        <v>9890060</v>
      </c>
      <c r="G18" s="43">
        <v>27022</v>
      </c>
      <c r="H18" s="37">
        <v>397</v>
      </c>
      <c r="J18" s="91">
        <v>337639</v>
      </c>
    </row>
    <row r="19" spans="1:10" ht="13.5">
      <c r="A19" s="179">
        <v>20</v>
      </c>
      <c r="B19" s="41">
        <v>69811</v>
      </c>
      <c r="C19" s="43">
        <v>24713</v>
      </c>
      <c r="D19" s="43">
        <v>67347</v>
      </c>
      <c r="E19" s="92">
        <v>96.5</v>
      </c>
      <c r="F19" s="43">
        <v>9893789</v>
      </c>
      <c r="G19" s="43">
        <v>27106</v>
      </c>
      <c r="H19" s="36">
        <v>402</v>
      </c>
      <c r="I19" s="36"/>
      <c r="J19" s="91">
        <v>339267</v>
      </c>
    </row>
    <row r="20" spans="1:10" ht="13.5">
      <c r="A20" s="462">
        <v>21</v>
      </c>
      <c r="B20" s="44">
        <v>69924</v>
      </c>
      <c r="C20" s="45">
        <v>25097</v>
      </c>
      <c r="D20" s="45">
        <v>67650</v>
      </c>
      <c r="E20" s="246">
        <v>96.7</v>
      </c>
      <c r="F20" s="45">
        <v>9598108</v>
      </c>
      <c r="G20" s="45">
        <f>ROUND($F20/365,0)</f>
        <v>26296</v>
      </c>
      <c r="H20" s="115">
        <f>ROUND(G20/$D20*1000,0)</f>
        <v>389</v>
      </c>
      <c r="I20" s="446"/>
      <c r="J20" s="93">
        <v>341623</v>
      </c>
    </row>
    <row r="21" spans="8:10" ht="13.5">
      <c r="H21" s="517" t="s">
        <v>417</v>
      </c>
      <c r="I21" s="518"/>
      <c r="J21" s="518"/>
    </row>
    <row r="23" spans="1:10" ht="13.5">
      <c r="A23" s="257" t="s">
        <v>376</v>
      </c>
      <c r="B23" s="36"/>
      <c r="C23" s="36"/>
      <c r="D23" s="36"/>
      <c r="E23" s="46"/>
      <c r="F23" s="36"/>
      <c r="G23" s="36"/>
      <c r="H23" s="36"/>
      <c r="I23" s="36"/>
      <c r="J23" s="36"/>
    </row>
    <row r="24" spans="1:11" ht="15.75">
      <c r="A24" s="38"/>
      <c r="B24" s="38"/>
      <c r="C24" s="38"/>
      <c r="D24" s="38"/>
      <c r="E24" s="46" t="s">
        <v>87</v>
      </c>
      <c r="F24" s="38"/>
      <c r="G24" s="539" t="s">
        <v>318</v>
      </c>
      <c r="H24" s="540"/>
      <c r="I24" s="540"/>
      <c r="K24" s="36"/>
    </row>
    <row r="25" spans="1:9" ht="13.5">
      <c r="A25" s="522" t="s">
        <v>81</v>
      </c>
      <c r="B25" s="522" t="s">
        <v>88</v>
      </c>
      <c r="C25" s="524" t="s">
        <v>313</v>
      </c>
      <c r="D25" s="525"/>
      <c r="E25" s="524" t="s">
        <v>314</v>
      </c>
      <c r="F25" s="525"/>
      <c r="G25" s="524" t="s">
        <v>315</v>
      </c>
      <c r="H25" s="535"/>
      <c r="I25" s="525"/>
    </row>
    <row r="26" spans="1:9" ht="13.5">
      <c r="A26" s="523"/>
      <c r="B26" s="523"/>
      <c r="C26" s="139" t="s">
        <v>90</v>
      </c>
      <c r="D26" s="145" t="s">
        <v>91</v>
      </c>
      <c r="E26" s="139" t="s">
        <v>90</v>
      </c>
      <c r="F26" s="145" t="s">
        <v>91</v>
      </c>
      <c r="G26" s="139" t="s">
        <v>90</v>
      </c>
      <c r="H26" s="536" t="s">
        <v>91</v>
      </c>
      <c r="I26" s="525"/>
    </row>
    <row r="27" spans="1:9" ht="13.5">
      <c r="A27" s="183" t="s">
        <v>464</v>
      </c>
      <c r="B27" s="41">
        <f>C27+E27+G27</f>
        <v>7474430</v>
      </c>
      <c r="C27" s="43">
        <v>6001606</v>
      </c>
      <c r="D27" s="244">
        <f aca="true" t="shared" si="0" ref="D27:D36">C27/B27*100</f>
        <v>80.29516632037493</v>
      </c>
      <c r="E27" s="43">
        <v>531672</v>
      </c>
      <c r="F27" s="245">
        <f aca="true" t="shared" si="1" ref="F27:F36">E27/B27*100</f>
        <v>7.113211308420843</v>
      </c>
      <c r="G27" s="43">
        <v>941152</v>
      </c>
      <c r="H27" s="533">
        <f aca="true" t="shared" si="2" ref="H27:H35">G27/B27*100</f>
        <v>12.591622371204226</v>
      </c>
      <c r="I27" s="534"/>
    </row>
    <row r="28" spans="1:9" ht="13.5">
      <c r="A28" s="185">
        <v>8</v>
      </c>
      <c r="B28" s="41">
        <v>7614392</v>
      </c>
      <c r="C28" s="43">
        <v>6074434</v>
      </c>
      <c r="D28" s="244">
        <f t="shared" si="0"/>
        <v>79.77569318732212</v>
      </c>
      <c r="E28" s="43">
        <v>564762</v>
      </c>
      <c r="F28" s="245">
        <f t="shared" si="1"/>
        <v>7.417033428276349</v>
      </c>
      <c r="G28" s="43">
        <v>975196</v>
      </c>
      <c r="H28" s="519">
        <f t="shared" si="2"/>
        <v>12.807273384401539</v>
      </c>
      <c r="I28" s="520"/>
    </row>
    <row r="29" spans="1:9" ht="13.5">
      <c r="A29" s="185">
        <v>9</v>
      </c>
      <c r="B29" s="41">
        <v>7641224</v>
      </c>
      <c r="C29" s="43">
        <v>6117399</v>
      </c>
      <c r="D29" s="244">
        <f t="shared" si="0"/>
        <v>80.05784151858394</v>
      </c>
      <c r="E29" s="43">
        <v>582584</v>
      </c>
      <c r="F29" s="245">
        <f t="shared" si="1"/>
        <v>7.624223553713384</v>
      </c>
      <c r="G29" s="43">
        <v>941241</v>
      </c>
      <c r="H29" s="519">
        <f t="shared" si="2"/>
        <v>12.317934927702682</v>
      </c>
      <c r="I29" s="530"/>
    </row>
    <row r="30" spans="1:9" ht="13.5">
      <c r="A30" s="185">
        <v>10</v>
      </c>
      <c r="B30" s="41">
        <v>7518343</v>
      </c>
      <c r="C30" s="43">
        <v>6080778</v>
      </c>
      <c r="D30" s="244">
        <f t="shared" si="0"/>
        <v>80.87923096884512</v>
      </c>
      <c r="E30" s="43">
        <v>564723</v>
      </c>
      <c r="F30" s="245">
        <f t="shared" si="1"/>
        <v>7.511269437959934</v>
      </c>
      <c r="G30" s="43">
        <v>872842</v>
      </c>
      <c r="H30" s="519">
        <f t="shared" si="2"/>
        <v>11.609499593194936</v>
      </c>
      <c r="I30" s="520"/>
    </row>
    <row r="31" spans="1:9" ht="13.5">
      <c r="A31" s="185">
        <v>11</v>
      </c>
      <c r="B31" s="41">
        <v>7601940</v>
      </c>
      <c r="C31" s="43">
        <v>6163021</v>
      </c>
      <c r="D31" s="244">
        <f t="shared" si="0"/>
        <v>81.07168696411705</v>
      </c>
      <c r="E31" s="43">
        <v>589899</v>
      </c>
      <c r="F31" s="245">
        <f t="shared" si="1"/>
        <v>7.759848144026393</v>
      </c>
      <c r="G31" s="43">
        <v>849020</v>
      </c>
      <c r="H31" s="519">
        <f t="shared" si="2"/>
        <v>11.168464891856553</v>
      </c>
      <c r="I31" s="520"/>
    </row>
    <row r="32" spans="1:9" ht="13.5">
      <c r="A32" s="185">
        <v>12</v>
      </c>
      <c r="B32" s="41">
        <v>7736299</v>
      </c>
      <c r="C32" s="43">
        <v>6205212</v>
      </c>
      <c r="D32" s="244">
        <f t="shared" si="0"/>
        <v>80.20905086527809</v>
      </c>
      <c r="E32" s="43">
        <v>619530</v>
      </c>
      <c r="F32" s="245">
        <f t="shared" si="1"/>
        <v>8.008092758565821</v>
      </c>
      <c r="G32" s="43">
        <v>911557</v>
      </c>
      <c r="H32" s="519">
        <f t="shared" si="2"/>
        <v>11.782856376156092</v>
      </c>
      <c r="I32" s="520"/>
    </row>
    <row r="33" spans="1:9" ht="13.5">
      <c r="A33" s="185">
        <v>13</v>
      </c>
      <c r="B33" s="41">
        <v>7747960</v>
      </c>
      <c r="C33" s="43">
        <v>6208786</v>
      </c>
      <c r="D33" s="244">
        <f t="shared" si="0"/>
        <v>80.13446120010946</v>
      </c>
      <c r="E33" s="43">
        <v>641713</v>
      </c>
      <c r="F33" s="245">
        <f t="shared" si="1"/>
        <v>8.282347869632781</v>
      </c>
      <c r="G33" s="43">
        <v>897461</v>
      </c>
      <c r="H33" s="519">
        <f t="shared" si="2"/>
        <v>11.583190930257771</v>
      </c>
      <c r="I33" s="520"/>
    </row>
    <row r="34" spans="1:9" ht="13.5">
      <c r="A34" s="185">
        <v>14</v>
      </c>
      <c r="B34" s="41">
        <v>7731935</v>
      </c>
      <c r="C34" s="43">
        <v>6227500</v>
      </c>
      <c r="D34" s="244">
        <f t="shared" si="0"/>
        <v>80.54258086753187</v>
      </c>
      <c r="E34" s="43">
        <v>606971</v>
      </c>
      <c r="F34" s="245">
        <f t="shared" si="1"/>
        <v>7.8501823928938865</v>
      </c>
      <c r="G34" s="43">
        <v>897464</v>
      </c>
      <c r="H34" s="519">
        <f t="shared" si="2"/>
        <v>11.607236739574246</v>
      </c>
      <c r="I34" s="520"/>
    </row>
    <row r="35" spans="1:9" ht="13.5">
      <c r="A35" s="185">
        <v>15</v>
      </c>
      <c r="B35" s="41">
        <v>7568669</v>
      </c>
      <c r="C35" s="43">
        <v>6118549</v>
      </c>
      <c r="D35" s="244">
        <f t="shared" si="0"/>
        <v>80.84048859845767</v>
      </c>
      <c r="E35" s="43">
        <v>604050</v>
      </c>
      <c r="F35" s="245">
        <f t="shared" si="1"/>
        <v>7.980927690192291</v>
      </c>
      <c r="G35" s="43">
        <v>846070</v>
      </c>
      <c r="H35" s="519">
        <f t="shared" si="2"/>
        <v>11.17858371135004</v>
      </c>
      <c r="I35" s="520"/>
    </row>
    <row r="36" spans="1:12" ht="13.5">
      <c r="A36" s="185">
        <v>16</v>
      </c>
      <c r="B36" s="41">
        <v>7688885</v>
      </c>
      <c r="C36" s="43">
        <v>6223285</v>
      </c>
      <c r="D36" s="244">
        <f t="shared" si="0"/>
        <v>80.93871868287795</v>
      </c>
      <c r="E36" s="43">
        <v>592296</v>
      </c>
      <c r="F36" s="245">
        <f t="shared" si="1"/>
        <v>7.7032755724659685</v>
      </c>
      <c r="G36" s="43">
        <v>873304</v>
      </c>
      <c r="H36" s="521">
        <f aca="true" t="shared" si="3" ref="H36:H41">G36/B36*100</f>
        <v>11.358005744656085</v>
      </c>
      <c r="I36" s="520"/>
      <c r="L36" s="115"/>
    </row>
    <row r="37" spans="1:10" ht="13.5">
      <c r="A37" s="179">
        <v>17</v>
      </c>
      <c r="B37" s="43">
        <v>7822783</v>
      </c>
      <c r="C37" s="43">
        <v>6280842</v>
      </c>
      <c r="D37" s="244">
        <f>C37/B37*100</f>
        <v>80.28909916074625</v>
      </c>
      <c r="E37" s="43">
        <v>613193</v>
      </c>
      <c r="F37" s="245">
        <f>E37/B37*100</f>
        <v>7.838553108273616</v>
      </c>
      <c r="G37" s="43">
        <v>928748</v>
      </c>
      <c r="H37" s="521">
        <f t="shared" si="3"/>
        <v>11.872347730980138</v>
      </c>
      <c r="I37" s="520"/>
      <c r="J37" s="36"/>
    </row>
    <row r="38" spans="1:10" s="36" customFormat="1" ht="13.5">
      <c r="A38" s="179">
        <v>18</v>
      </c>
      <c r="B38" s="41">
        <v>8428979</v>
      </c>
      <c r="C38" s="43">
        <v>6695816</v>
      </c>
      <c r="D38" s="244">
        <f>C38/B38*100</f>
        <v>79.4380434451195</v>
      </c>
      <c r="E38" s="43">
        <v>655560</v>
      </c>
      <c r="F38" s="245">
        <f>E38/B38*100</f>
        <v>7.777454422415811</v>
      </c>
      <c r="G38" s="43">
        <v>1077603</v>
      </c>
      <c r="H38" s="519">
        <f t="shared" si="3"/>
        <v>12.784502132464679</v>
      </c>
      <c r="I38" s="520"/>
      <c r="J38" s="37"/>
    </row>
    <row r="39" spans="1:9" ht="13.5">
      <c r="A39" s="179">
        <v>19</v>
      </c>
      <c r="B39" s="41">
        <v>8524376</v>
      </c>
      <c r="C39" s="43">
        <v>6753895</v>
      </c>
      <c r="D39" s="244">
        <f>C39/B39*100</f>
        <v>79.23037416463093</v>
      </c>
      <c r="E39" s="43">
        <v>619859</v>
      </c>
      <c r="F39" s="245">
        <f>E39/B39*100</f>
        <v>7.271605569721467</v>
      </c>
      <c r="G39" s="43">
        <v>1150642</v>
      </c>
      <c r="H39" s="519">
        <f t="shared" si="3"/>
        <v>13.49825488692662</v>
      </c>
      <c r="I39" s="520"/>
    </row>
    <row r="40" spans="1:9" ht="13.5">
      <c r="A40" s="179">
        <v>20</v>
      </c>
      <c r="B40" s="41">
        <v>8380268</v>
      </c>
      <c r="C40" s="43">
        <v>6603368</v>
      </c>
      <c r="D40" s="244">
        <f>C40/B40*100</f>
        <v>78.79662082405956</v>
      </c>
      <c r="E40" s="43">
        <v>627582</v>
      </c>
      <c r="F40" s="245">
        <f>E40/B40*100</f>
        <v>7.4888058472593</v>
      </c>
      <c r="G40" s="43">
        <v>1149318</v>
      </c>
      <c r="H40" s="537">
        <f t="shared" si="3"/>
        <v>13.714573328681134</v>
      </c>
      <c r="I40" s="538"/>
    </row>
    <row r="41" spans="1:10" ht="13.5">
      <c r="A41" s="462">
        <v>21</v>
      </c>
      <c r="B41" s="44">
        <v>8193683</v>
      </c>
      <c r="C41" s="45">
        <v>6545272</v>
      </c>
      <c r="D41" s="246">
        <f>C41/B41*100</f>
        <v>79.88192855398482</v>
      </c>
      <c r="E41" s="45">
        <v>606775</v>
      </c>
      <c r="F41" s="247">
        <f>E41/B41*100</f>
        <v>7.40539998923561</v>
      </c>
      <c r="G41" s="45">
        <v>1041636</v>
      </c>
      <c r="H41" s="531">
        <f t="shared" si="3"/>
        <v>12.712671456779571</v>
      </c>
      <c r="I41" s="532"/>
      <c r="J41" s="36"/>
    </row>
    <row r="42" spans="7:9" ht="13.5">
      <c r="G42" s="517" t="s">
        <v>417</v>
      </c>
      <c r="H42" s="518"/>
      <c r="I42" s="518"/>
    </row>
    <row r="44" spans="1:9" ht="13.5">
      <c r="A44" s="257" t="s">
        <v>422</v>
      </c>
      <c r="B44" s="36"/>
      <c r="C44" s="36"/>
      <c r="D44" s="36"/>
      <c r="E44" s="46"/>
      <c r="F44" s="36"/>
      <c r="G44" s="36"/>
      <c r="H44" s="36"/>
      <c r="I44" s="36"/>
    </row>
    <row r="46" spans="1:6" ht="13.5">
      <c r="A46" s="143" t="s">
        <v>81</v>
      </c>
      <c r="B46" s="365" t="s">
        <v>423</v>
      </c>
      <c r="C46" s="365" t="s">
        <v>424</v>
      </c>
      <c r="D46" s="365" t="s">
        <v>425</v>
      </c>
      <c r="E46" s="365" t="s">
        <v>426</v>
      </c>
      <c r="F46" s="365" t="s">
        <v>427</v>
      </c>
    </row>
    <row r="47" spans="1:6" ht="10.5" customHeight="1">
      <c r="A47" s="349"/>
      <c r="B47" s="366" t="s">
        <v>428</v>
      </c>
      <c r="C47" s="367" t="s">
        <v>429</v>
      </c>
      <c r="D47" s="367" t="s">
        <v>154</v>
      </c>
      <c r="E47" s="367" t="s">
        <v>154</v>
      </c>
      <c r="F47" s="368" t="s">
        <v>155</v>
      </c>
    </row>
    <row r="48" spans="1:10" ht="15.75" customHeight="1">
      <c r="A48" s="349" t="s">
        <v>465</v>
      </c>
      <c r="B48" s="41">
        <v>74981</v>
      </c>
      <c r="C48" s="43">
        <v>328</v>
      </c>
      <c r="D48" s="43">
        <v>15122</v>
      </c>
      <c r="E48" s="43">
        <v>11495</v>
      </c>
      <c r="F48" s="91">
        <v>4473</v>
      </c>
      <c r="G48" s="43"/>
      <c r="J48" s="36"/>
    </row>
    <row r="49" spans="1:10" s="36" customFormat="1" ht="15.75" customHeight="1">
      <c r="A49" s="179">
        <v>18</v>
      </c>
      <c r="B49" s="41">
        <v>77581</v>
      </c>
      <c r="C49" s="43">
        <v>334</v>
      </c>
      <c r="D49" s="43">
        <v>15304</v>
      </c>
      <c r="E49" s="43">
        <v>11882</v>
      </c>
      <c r="F49" s="91">
        <v>4694</v>
      </c>
      <c r="G49" s="43"/>
      <c r="H49" s="37"/>
      <c r="I49" s="37"/>
      <c r="J49" s="37"/>
    </row>
    <row r="50" spans="1:7" ht="15.75" customHeight="1">
      <c r="A50" s="179">
        <v>19</v>
      </c>
      <c r="B50" s="41">
        <v>80125</v>
      </c>
      <c r="C50" s="43">
        <v>349</v>
      </c>
      <c r="D50" s="43">
        <v>15694</v>
      </c>
      <c r="E50" s="43">
        <v>12269</v>
      </c>
      <c r="F50" s="91">
        <v>4934</v>
      </c>
      <c r="G50" s="43"/>
    </row>
    <row r="51" spans="1:7" ht="15.75" customHeight="1">
      <c r="A51" s="179">
        <v>20</v>
      </c>
      <c r="B51" s="41">
        <v>82119</v>
      </c>
      <c r="C51" s="43">
        <v>355</v>
      </c>
      <c r="D51" s="43">
        <v>14918</v>
      </c>
      <c r="E51" s="43">
        <v>12593</v>
      </c>
      <c r="F51" s="91">
        <v>5110</v>
      </c>
      <c r="G51" s="43"/>
    </row>
    <row r="52" spans="1:7" ht="15.75" customHeight="1">
      <c r="A52" s="181">
        <v>21</v>
      </c>
      <c r="B52" s="444">
        <v>84572</v>
      </c>
      <c r="C52" s="445">
        <v>361</v>
      </c>
      <c r="D52" s="445">
        <v>15838</v>
      </c>
      <c r="E52" s="445">
        <v>12852</v>
      </c>
      <c r="F52" s="447">
        <v>5290</v>
      </c>
      <c r="G52" s="41"/>
    </row>
    <row r="53" spans="5:6" ht="13.5">
      <c r="E53" s="516" t="s">
        <v>417</v>
      </c>
      <c r="F53" s="516"/>
    </row>
    <row r="57" ht="13.5">
      <c r="B57" s="364"/>
    </row>
    <row r="58" ht="13.5">
      <c r="B58" s="364">
        <f>B59-1907.79</f>
        <v>70539.86000000002</v>
      </c>
    </row>
    <row r="59" ht="13.5">
      <c r="B59" s="364">
        <f>B60-2533.29</f>
        <v>72447.65000000001</v>
      </c>
    </row>
    <row r="60" spans="2:6" ht="13.5">
      <c r="B60" s="364">
        <f>B61-2599.61</f>
        <v>74980.94</v>
      </c>
      <c r="D60" s="37" t="s">
        <v>81</v>
      </c>
      <c r="E60" s="37" t="s">
        <v>92</v>
      </c>
      <c r="F60" s="37" t="s">
        <v>88</v>
      </c>
    </row>
    <row r="61" spans="2:6" ht="13.5">
      <c r="B61" s="364">
        <v>77580.55</v>
      </c>
      <c r="D61" s="47" t="s">
        <v>466</v>
      </c>
      <c r="E61" s="42">
        <v>61406</v>
      </c>
      <c r="F61" s="42">
        <v>6742583</v>
      </c>
    </row>
    <row r="62" spans="2:6" ht="13.5">
      <c r="B62" s="364">
        <f>B61+2544.65</f>
        <v>80125.2</v>
      </c>
      <c r="D62" s="48">
        <v>4</v>
      </c>
      <c r="E62" s="42">
        <v>62128</v>
      </c>
      <c r="F62" s="42">
        <v>7167813</v>
      </c>
    </row>
    <row r="63" spans="2:6" ht="13.5">
      <c r="B63" s="364"/>
      <c r="D63" s="48">
        <v>5</v>
      </c>
      <c r="E63" s="42">
        <v>62658</v>
      </c>
      <c r="F63" s="42">
        <v>7152536</v>
      </c>
    </row>
    <row r="64" spans="2:6" ht="13.5">
      <c r="B64" s="364"/>
      <c r="D64" s="48">
        <v>6</v>
      </c>
      <c r="E64" s="42">
        <v>63100</v>
      </c>
      <c r="F64" s="42">
        <v>7412218</v>
      </c>
    </row>
    <row r="65" spans="4:6" ht="13.5">
      <c r="D65" s="48">
        <v>7</v>
      </c>
      <c r="E65" s="42">
        <v>63308</v>
      </c>
      <c r="F65" s="42">
        <v>7474430</v>
      </c>
    </row>
    <row r="66" spans="4:6" ht="13.5">
      <c r="D66" s="48">
        <v>8</v>
      </c>
      <c r="E66" s="42">
        <v>63516</v>
      </c>
      <c r="F66" s="42">
        <v>7614392</v>
      </c>
    </row>
    <row r="67" spans="4:6" ht="13.5">
      <c r="D67" s="48">
        <v>9</v>
      </c>
      <c r="E67" s="42">
        <v>63705</v>
      </c>
      <c r="F67" s="42">
        <v>7641224</v>
      </c>
    </row>
    <row r="68" spans="4:6" ht="13.5">
      <c r="D68" s="48">
        <v>10</v>
      </c>
      <c r="E68" s="42">
        <v>63764</v>
      </c>
      <c r="F68" s="42">
        <v>7518343</v>
      </c>
    </row>
    <row r="69" spans="4:6" ht="13.5">
      <c r="D69" s="48">
        <v>11</v>
      </c>
      <c r="E69" s="42">
        <v>63876</v>
      </c>
      <c r="F69" s="42">
        <v>7601940</v>
      </c>
    </row>
    <row r="70" spans="4:6" ht="13.5">
      <c r="D70" s="48">
        <v>12</v>
      </c>
      <c r="E70" s="42">
        <v>63742</v>
      </c>
      <c r="F70" s="42">
        <v>7736299</v>
      </c>
    </row>
    <row r="71" spans="4:6" ht="13.5">
      <c r="D71" s="37">
        <v>13</v>
      </c>
      <c r="E71" s="41">
        <v>63792</v>
      </c>
      <c r="F71" s="43">
        <v>7747960</v>
      </c>
    </row>
    <row r="72" spans="4:6" ht="13.5">
      <c r="D72" s="37">
        <v>14</v>
      </c>
      <c r="E72" s="41">
        <v>63892</v>
      </c>
      <c r="F72" s="43">
        <v>7731935</v>
      </c>
    </row>
    <row r="73" spans="4:6" ht="13.5">
      <c r="D73" s="37">
        <v>15</v>
      </c>
      <c r="E73" s="41">
        <v>63875</v>
      </c>
      <c r="F73" s="43">
        <v>7568669</v>
      </c>
    </row>
    <row r="74" spans="4:6" ht="13.5">
      <c r="D74" s="37">
        <v>16</v>
      </c>
      <c r="E74" s="41">
        <v>63759</v>
      </c>
      <c r="F74" s="43">
        <v>7688885</v>
      </c>
    </row>
    <row r="75" spans="4:6" ht="13.5">
      <c r="D75" s="37">
        <v>17</v>
      </c>
      <c r="E75" s="43">
        <v>68082</v>
      </c>
      <c r="F75" s="43">
        <v>7822783</v>
      </c>
    </row>
    <row r="76" spans="4:6" ht="13.5">
      <c r="D76" s="36">
        <v>18</v>
      </c>
      <c r="E76" s="43">
        <v>68241</v>
      </c>
      <c r="F76" s="43">
        <v>8428979</v>
      </c>
    </row>
    <row r="77" spans="4:6" ht="13.5">
      <c r="D77" s="36">
        <v>19</v>
      </c>
      <c r="E77" s="43"/>
      <c r="F77" s="43"/>
    </row>
  </sheetData>
  <sheetProtection/>
  <mergeCells count="32">
    <mergeCell ref="G24:I24"/>
    <mergeCell ref="H21:J21"/>
    <mergeCell ref="H37:I37"/>
    <mergeCell ref="H38:I38"/>
    <mergeCell ref="G25:I25"/>
    <mergeCell ref="H26:I26"/>
    <mergeCell ref="H28:I28"/>
    <mergeCell ref="H40:I40"/>
    <mergeCell ref="H29:I29"/>
    <mergeCell ref="H41:I41"/>
    <mergeCell ref="H35:I35"/>
    <mergeCell ref="H27:I27"/>
    <mergeCell ref="H39:I39"/>
    <mergeCell ref="H32:I32"/>
    <mergeCell ref="H33:I33"/>
    <mergeCell ref="H5:I5"/>
    <mergeCell ref="F3:F4"/>
    <mergeCell ref="G3:I3"/>
    <mergeCell ref="H4:I4"/>
    <mergeCell ref="A3:A4"/>
    <mergeCell ref="E3:E4"/>
    <mergeCell ref="A25:A26"/>
    <mergeCell ref="B25:B26"/>
    <mergeCell ref="C25:D25"/>
    <mergeCell ref="E25:F25"/>
    <mergeCell ref="C3:D3"/>
    <mergeCell ref="E53:F53"/>
    <mergeCell ref="G42:I42"/>
    <mergeCell ref="H30:I30"/>
    <mergeCell ref="H31:I31"/>
    <mergeCell ref="H34:I34"/>
    <mergeCell ref="H36:I36"/>
  </mergeCells>
  <printOptions/>
  <pageMargins left="0.68" right="0.35" top="0.59" bottom="0.56" header="0.5" footer="0.44"/>
  <pageSetup firstPageNumber="66" useFirstPageNumber="1" horizontalDpi="600" verticalDpi="600" orientation="portrait" paperSize="9" scale="95" r:id="rId2"/>
  <headerFooter alignWithMargins="0">
    <oddFooter>&amp;C&amp;"ＭＳ 明朝,標準"&amp;P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6"/>
  <sheetViews>
    <sheetView view="pageBreakPreview" zoomScaleSheetLayoutView="100" zoomScalePageLayoutView="0" workbookViewId="0" topLeftCell="A16">
      <selection activeCell="K44" sqref="K44"/>
    </sheetView>
  </sheetViews>
  <sheetFormatPr defaultColWidth="9.00390625" defaultRowHeight="13.5"/>
  <cols>
    <col min="1" max="1" width="3.00390625" style="37" customWidth="1"/>
    <col min="2" max="2" width="10.875" style="37" customWidth="1"/>
    <col min="3" max="8" width="12.875" style="37" customWidth="1"/>
    <col min="9" max="9" width="17.25390625" style="37" customWidth="1"/>
    <col min="10" max="10" width="7.75390625" style="37" customWidth="1"/>
    <col min="11" max="16384" width="9.00390625" style="37" customWidth="1"/>
  </cols>
  <sheetData>
    <row r="1" spans="2:4" ht="14.25">
      <c r="B1" s="277" t="s">
        <v>430</v>
      </c>
      <c r="C1" s="50"/>
      <c r="D1" s="50"/>
    </row>
    <row r="2" spans="2:8" ht="13.5">
      <c r="B2" s="51"/>
      <c r="C2" s="38"/>
      <c r="D2" s="38"/>
      <c r="E2" s="38"/>
      <c r="F2" s="38"/>
      <c r="G2" s="38"/>
      <c r="H2" s="38"/>
    </row>
    <row r="3" spans="2:8" ht="13.5">
      <c r="B3" s="137" t="s">
        <v>93</v>
      </c>
      <c r="C3" s="524" t="s">
        <v>233</v>
      </c>
      <c r="D3" s="535"/>
      <c r="E3" s="535"/>
      <c r="F3" s="535"/>
      <c r="G3" s="535"/>
      <c r="H3" s="525"/>
    </row>
    <row r="4" spans="2:8" ht="13.5">
      <c r="B4" s="140" t="s">
        <v>73</v>
      </c>
      <c r="C4" s="139" t="s">
        <v>94</v>
      </c>
      <c r="D4" s="139" t="s">
        <v>95</v>
      </c>
      <c r="E4" s="139" t="s">
        <v>96</v>
      </c>
      <c r="F4" s="138" t="s">
        <v>419</v>
      </c>
      <c r="G4" s="139" t="s">
        <v>97</v>
      </c>
      <c r="H4" s="145" t="s">
        <v>98</v>
      </c>
    </row>
    <row r="5" spans="2:8" ht="9.75" customHeight="1">
      <c r="B5" s="179"/>
      <c r="C5" s="39" t="s">
        <v>159</v>
      </c>
      <c r="D5" s="39" t="s">
        <v>159</v>
      </c>
      <c r="E5" s="39" t="s">
        <v>159</v>
      </c>
      <c r="F5" s="39" t="s">
        <v>159</v>
      </c>
      <c r="G5" s="39" t="s">
        <v>159</v>
      </c>
      <c r="H5" s="90" t="s">
        <v>159</v>
      </c>
    </row>
    <row r="6" spans="2:8" ht="16.5" customHeight="1">
      <c r="B6" s="183" t="s">
        <v>467</v>
      </c>
      <c r="C6" s="43">
        <f>D6+E6+F6+G6+H6</f>
        <v>2046424</v>
      </c>
      <c r="D6" s="43">
        <v>1511009</v>
      </c>
      <c r="E6" s="43">
        <v>241770</v>
      </c>
      <c r="F6" s="43">
        <v>80782</v>
      </c>
      <c r="G6" s="43">
        <v>186416</v>
      </c>
      <c r="H6" s="91">
        <v>26447</v>
      </c>
    </row>
    <row r="7" spans="2:8" ht="13.5">
      <c r="B7" s="179">
        <v>9</v>
      </c>
      <c r="C7" s="43">
        <f>SUM(D7:H7)</f>
        <v>2038575</v>
      </c>
      <c r="D7" s="43">
        <v>1517614</v>
      </c>
      <c r="E7" s="43">
        <v>230712</v>
      </c>
      <c r="F7" s="43">
        <v>82671</v>
      </c>
      <c r="G7" s="43">
        <v>183426</v>
      </c>
      <c r="H7" s="91">
        <v>24152</v>
      </c>
    </row>
    <row r="8" spans="2:8" ht="13.5">
      <c r="B8" s="179">
        <v>10</v>
      </c>
      <c r="C8" s="43">
        <v>1991141</v>
      </c>
      <c r="D8" s="43">
        <v>1546651</v>
      </c>
      <c r="E8" s="43">
        <v>177016</v>
      </c>
      <c r="F8" s="43">
        <v>82577</v>
      </c>
      <c r="G8" s="43">
        <v>167986</v>
      </c>
      <c r="H8" s="91">
        <v>16911</v>
      </c>
    </row>
    <row r="9" spans="2:8" ht="13.5">
      <c r="B9" s="179">
        <v>11</v>
      </c>
      <c r="C9" s="43">
        <v>2004568</v>
      </c>
      <c r="D9" s="43">
        <v>1555780</v>
      </c>
      <c r="E9" s="43">
        <v>173115</v>
      </c>
      <c r="F9" s="43">
        <v>89996</v>
      </c>
      <c r="G9" s="43">
        <v>170113</v>
      </c>
      <c r="H9" s="91">
        <v>15564</v>
      </c>
    </row>
    <row r="10" spans="2:8" ht="13.5">
      <c r="B10" s="179">
        <v>12</v>
      </c>
      <c r="C10" s="43">
        <f>SUM(D10:H10)</f>
        <v>2032759</v>
      </c>
      <c r="D10" s="43">
        <v>1561075</v>
      </c>
      <c r="E10" s="43">
        <v>182513</v>
      </c>
      <c r="F10" s="43">
        <v>100729</v>
      </c>
      <c r="G10" s="43">
        <v>172037</v>
      </c>
      <c r="H10" s="91">
        <v>16405</v>
      </c>
    </row>
    <row r="11" spans="2:8" ht="13.5">
      <c r="B11" s="179">
        <v>13</v>
      </c>
      <c r="C11" s="43">
        <f>SUM(D11:H11)</f>
        <v>2031801</v>
      </c>
      <c r="D11" s="43">
        <v>1556219</v>
      </c>
      <c r="E11" s="43">
        <v>182823</v>
      </c>
      <c r="F11" s="43">
        <v>120120</v>
      </c>
      <c r="G11" s="43">
        <v>159534</v>
      </c>
      <c r="H11" s="91">
        <v>13105</v>
      </c>
    </row>
    <row r="12" spans="2:8" ht="13.5">
      <c r="B12" s="179">
        <v>14</v>
      </c>
      <c r="C12" s="43">
        <v>2012957</v>
      </c>
      <c r="D12" s="43">
        <v>1538176</v>
      </c>
      <c r="E12" s="43">
        <v>176226</v>
      </c>
      <c r="F12" s="43">
        <v>128345</v>
      </c>
      <c r="G12" s="43">
        <v>157594</v>
      </c>
      <c r="H12" s="91">
        <v>12616</v>
      </c>
    </row>
    <row r="13" spans="2:8" ht="13.5" customHeight="1">
      <c r="B13" s="179">
        <v>15</v>
      </c>
      <c r="C13" s="43">
        <v>1995568</v>
      </c>
      <c r="D13" s="43">
        <v>1516152</v>
      </c>
      <c r="E13" s="43">
        <v>168810</v>
      </c>
      <c r="F13" s="43">
        <v>137829</v>
      </c>
      <c r="G13" s="43">
        <v>160521</v>
      </c>
      <c r="H13" s="91">
        <v>12256</v>
      </c>
    </row>
    <row r="14" spans="2:9" ht="13.5" customHeight="1">
      <c r="B14" s="179">
        <v>16</v>
      </c>
      <c r="C14" s="43">
        <v>1993334</v>
      </c>
      <c r="D14" s="43">
        <v>1490659</v>
      </c>
      <c r="E14" s="43">
        <v>175495</v>
      </c>
      <c r="F14" s="43">
        <v>142438</v>
      </c>
      <c r="G14" s="43">
        <v>169736</v>
      </c>
      <c r="H14" s="91">
        <v>15006</v>
      </c>
      <c r="I14" s="88"/>
    </row>
    <row r="15" spans="2:9" ht="13.5" customHeight="1">
      <c r="B15" s="179">
        <v>17</v>
      </c>
      <c r="C15" s="43">
        <v>2125320</v>
      </c>
      <c r="D15" s="43">
        <v>1550507</v>
      </c>
      <c r="E15" s="43">
        <v>212191</v>
      </c>
      <c r="F15" s="43">
        <v>156526</v>
      </c>
      <c r="G15" s="43">
        <v>185156</v>
      </c>
      <c r="H15" s="91">
        <v>20940</v>
      </c>
      <c r="I15" s="88"/>
    </row>
    <row r="16" spans="2:9" ht="13.5" customHeight="1">
      <c r="B16" s="179">
        <v>18</v>
      </c>
      <c r="C16" s="43">
        <v>2205327</v>
      </c>
      <c r="D16" s="43">
        <v>1594142</v>
      </c>
      <c r="E16" s="43">
        <v>226259</v>
      </c>
      <c r="F16" s="43">
        <v>165470</v>
      </c>
      <c r="G16" s="43">
        <v>195298</v>
      </c>
      <c r="H16" s="91">
        <v>24158</v>
      </c>
      <c r="I16" s="88"/>
    </row>
    <row r="17" spans="2:9" ht="13.5" customHeight="1">
      <c r="B17" s="179">
        <v>19</v>
      </c>
      <c r="C17" s="43">
        <v>2225859</v>
      </c>
      <c r="D17" s="43">
        <v>1592404</v>
      </c>
      <c r="E17" s="43">
        <v>224679</v>
      </c>
      <c r="F17" s="43">
        <v>179101</v>
      </c>
      <c r="G17" s="43">
        <v>203213</v>
      </c>
      <c r="H17" s="91">
        <v>26462</v>
      </c>
      <c r="I17" s="88"/>
    </row>
    <row r="18" spans="2:9" ht="13.5" customHeight="1">
      <c r="B18" s="179">
        <v>20</v>
      </c>
      <c r="C18" s="43">
        <v>2288912</v>
      </c>
      <c r="D18" s="43">
        <v>1645077</v>
      </c>
      <c r="E18" s="43">
        <v>221272</v>
      </c>
      <c r="F18" s="43">
        <v>203749</v>
      </c>
      <c r="G18" s="43">
        <v>194734</v>
      </c>
      <c r="H18" s="91">
        <v>24080</v>
      </c>
      <c r="I18" s="88"/>
    </row>
    <row r="19" spans="2:9" ht="13.5" customHeight="1">
      <c r="B19" s="179">
        <v>21</v>
      </c>
      <c r="C19" s="43">
        <v>2300516</v>
      </c>
      <c r="D19" s="43">
        <v>1673182</v>
      </c>
      <c r="E19" s="43">
        <v>210818</v>
      </c>
      <c r="F19" s="43">
        <v>214576</v>
      </c>
      <c r="G19" s="43">
        <v>179789</v>
      </c>
      <c r="H19" s="91">
        <v>22151</v>
      </c>
      <c r="I19" s="88"/>
    </row>
    <row r="20" spans="2:8" ht="13.5" customHeight="1">
      <c r="B20" s="179"/>
      <c r="C20" s="43"/>
      <c r="D20" s="43"/>
      <c r="E20" s="43"/>
      <c r="F20" s="43"/>
      <c r="G20" s="43"/>
      <c r="H20" s="91"/>
    </row>
    <row r="21" spans="2:10" ht="15.75" customHeight="1">
      <c r="B21" s="180" t="s">
        <v>468</v>
      </c>
      <c r="C21" s="42">
        <v>186178</v>
      </c>
      <c r="D21" s="43">
        <v>135957</v>
      </c>
      <c r="E21" s="43">
        <v>17056</v>
      </c>
      <c r="F21" s="43">
        <v>16982</v>
      </c>
      <c r="G21" s="43">
        <v>14434</v>
      </c>
      <c r="H21" s="91">
        <v>1749</v>
      </c>
      <c r="I21" s="178"/>
      <c r="J21" s="88"/>
    </row>
    <row r="22" spans="2:10" ht="13.5">
      <c r="B22" s="179">
        <v>5</v>
      </c>
      <c r="C22" s="43">
        <v>189977</v>
      </c>
      <c r="D22" s="43">
        <v>141090</v>
      </c>
      <c r="E22" s="43">
        <v>16056</v>
      </c>
      <c r="F22" s="43">
        <v>17499</v>
      </c>
      <c r="G22" s="43">
        <v>13621</v>
      </c>
      <c r="H22" s="91">
        <v>1711</v>
      </c>
      <c r="I22" s="178"/>
      <c r="J22" s="88"/>
    </row>
    <row r="23" spans="2:10" ht="13.5">
      <c r="B23" s="179">
        <v>6</v>
      </c>
      <c r="C23" s="43">
        <v>186492</v>
      </c>
      <c r="D23" s="43">
        <v>135662</v>
      </c>
      <c r="E23" s="43">
        <v>17257</v>
      </c>
      <c r="F23" s="43">
        <v>17376</v>
      </c>
      <c r="G23" s="43">
        <v>14608</v>
      </c>
      <c r="H23" s="91">
        <v>1589</v>
      </c>
      <c r="I23" s="178"/>
      <c r="J23" s="88"/>
    </row>
    <row r="24" spans="2:10" ht="13.5">
      <c r="B24" s="179">
        <v>7</v>
      </c>
      <c r="C24" s="43">
        <v>199213</v>
      </c>
      <c r="D24" s="43">
        <v>145293</v>
      </c>
      <c r="E24" s="43">
        <v>18241</v>
      </c>
      <c r="F24" s="43">
        <v>18413</v>
      </c>
      <c r="G24" s="43">
        <v>15391</v>
      </c>
      <c r="H24" s="91">
        <v>1875</v>
      </c>
      <c r="I24" s="178"/>
      <c r="J24" s="88"/>
    </row>
    <row r="25" spans="2:10" ht="13.5">
      <c r="B25" s="179">
        <v>8</v>
      </c>
      <c r="C25" s="43">
        <v>204282</v>
      </c>
      <c r="D25" s="43">
        <v>151923</v>
      </c>
      <c r="E25" s="43">
        <v>17036</v>
      </c>
      <c r="F25" s="43">
        <v>19087</v>
      </c>
      <c r="G25" s="43">
        <v>14352</v>
      </c>
      <c r="H25" s="91">
        <v>1884</v>
      </c>
      <c r="I25" s="178"/>
      <c r="J25" s="88"/>
    </row>
    <row r="26" spans="2:10" ht="13.5">
      <c r="B26" s="179">
        <v>9</v>
      </c>
      <c r="C26" s="43">
        <v>191786</v>
      </c>
      <c r="D26" s="43">
        <v>139633</v>
      </c>
      <c r="E26" s="43">
        <v>17516</v>
      </c>
      <c r="F26" s="43">
        <v>17855</v>
      </c>
      <c r="G26" s="43">
        <v>14879</v>
      </c>
      <c r="H26" s="91">
        <v>1903</v>
      </c>
      <c r="I26" s="178"/>
      <c r="J26" s="88"/>
    </row>
    <row r="27" spans="2:10" ht="13.5">
      <c r="B27" s="179">
        <v>10</v>
      </c>
      <c r="C27" s="43">
        <v>197039</v>
      </c>
      <c r="D27" s="43">
        <v>142079</v>
      </c>
      <c r="E27" s="43">
        <v>18607</v>
      </c>
      <c r="F27" s="43">
        <v>18423</v>
      </c>
      <c r="G27" s="43">
        <v>15749</v>
      </c>
      <c r="H27" s="91">
        <v>2181</v>
      </c>
      <c r="I27" s="178"/>
      <c r="J27" s="88"/>
    </row>
    <row r="28" spans="2:10" ht="13.5">
      <c r="B28" s="179">
        <v>11</v>
      </c>
      <c r="C28" s="43">
        <v>195036</v>
      </c>
      <c r="D28" s="43">
        <v>141551</v>
      </c>
      <c r="E28" s="43">
        <v>17815</v>
      </c>
      <c r="F28" s="43">
        <v>18480</v>
      </c>
      <c r="G28" s="43">
        <v>15048</v>
      </c>
      <c r="H28" s="91">
        <v>2142</v>
      </c>
      <c r="I28" s="178"/>
      <c r="J28" s="88"/>
    </row>
    <row r="29" spans="2:10" ht="13.5">
      <c r="B29" s="179">
        <v>12</v>
      </c>
      <c r="C29" s="43">
        <v>197081</v>
      </c>
      <c r="D29" s="43">
        <v>140927</v>
      </c>
      <c r="E29" s="43">
        <v>19086</v>
      </c>
      <c r="F29" s="43">
        <v>18670</v>
      </c>
      <c r="G29" s="43">
        <v>16564</v>
      </c>
      <c r="H29" s="91">
        <v>1834</v>
      </c>
      <c r="I29" s="178"/>
      <c r="J29" s="88"/>
    </row>
    <row r="30" spans="2:10" ht="13.5">
      <c r="B30" s="180" t="s">
        <v>469</v>
      </c>
      <c r="C30" s="43">
        <v>184637</v>
      </c>
      <c r="D30" s="43">
        <v>135558</v>
      </c>
      <c r="E30" s="43">
        <v>16213</v>
      </c>
      <c r="F30" s="43">
        <v>17237</v>
      </c>
      <c r="G30" s="43">
        <v>14046</v>
      </c>
      <c r="H30" s="91">
        <v>1583</v>
      </c>
      <c r="I30" s="178"/>
      <c r="J30" s="88"/>
    </row>
    <row r="31" spans="2:10" ht="13.5">
      <c r="B31" s="179">
        <v>2</v>
      </c>
      <c r="C31" s="43">
        <v>168286</v>
      </c>
      <c r="D31" s="43">
        <v>119445</v>
      </c>
      <c r="E31" s="43">
        <v>16591</v>
      </c>
      <c r="F31" s="43">
        <v>16014</v>
      </c>
      <c r="G31" s="43">
        <v>14530</v>
      </c>
      <c r="H31" s="91">
        <v>1706</v>
      </c>
      <c r="I31" s="178"/>
      <c r="J31" s="88"/>
    </row>
    <row r="32" spans="2:10" ht="13.5">
      <c r="B32" s="181">
        <v>3</v>
      </c>
      <c r="C32" s="44">
        <v>200509</v>
      </c>
      <c r="D32" s="45">
        <v>144064</v>
      </c>
      <c r="E32" s="45">
        <v>19344</v>
      </c>
      <c r="F32" s="45">
        <v>18540</v>
      </c>
      <c r="G32" s="45">
        <v>16567</v>
      </c>
      <c r="H32" s="93">
        <v>1994</v>
      </c>
      <c r="I32" s="178"/>
      <c r="J32" s="88"/>
    </row>
    <row r="33" spans="3:8" ht="13.5">
      <c r="C33" s="88"/>
      <c r="D33" s="88"/>
      <c r="E33" s="88"/>
      <c r="F33" s="88"/>
      <c r="G33" s="88"/>
      <c r="H33" s="88"/>
    </row>
    <row r="34" spans="2:8" ht="13.5">
      <c r="B34" s="137" t="s">
        <v>93</v>
      </c>
      <c r="C34" s="524" t="s">
        <v>234</v>
      </c>
      <c r="D34" s="535"/>
      <c r="E34" s="535"/>
      <c r="F34" s="535"/>
      <c r="G34" s="535"/>
      <c r="H34" s="525"/>
    </row>
    <row r="35" spans="2:8" ht="17.25" customHeight="1">
      <c r="B35" s="140" t="s">
        <v>73</v>
      </c>
      <c r="C35" s="139" t="s">
        <v>94</v>
      </c>
      <c r="D35" s="139" t="s">
        <v>95</v>
      </c>
      <c r="E35" s="139" t="s">
        <v>96</v>
      </c>
      <c r="F35" s="138" t="s">
        <v>419</v>
      </c>
      <c r="G35" s="139" t="s">
        <v>97</v>
      </c>
      <c r="H35" s="145" t="s">
        <v>98</v>
      </c>
    </row>
    <row r="36" spans="2:8" ht="10.5" customHeight="1">
      <c r="B36" s="179"/>
      <c r="C36" s="39" t="s">
        <v>159</v>
      </c>
      <c r="D36" s="39" t="s">
        <v>159</v>
      </c>
      <c r="E36" s="39" t="s">
        <v>159</v>
      </c>
      <c r="F36" s="39" t="s">
        <v>159</v>
      </c>
      <c r="G36" s="39" t="s">
        <v>159</v>
      </c>
      <c r="H36" s="90" t="s">
        <v>159</v>
      </c>
    </row>
    <row r="37" spans="2:8" ht="13.5">
      <c r="B37" s="183" t="s">
        <v>467</v>
      </c>
      <c r="C37" s="43">
        <f>D37+E37+F37+G37+H37</f>
        <v>2002296</v>
      </c>
      <c r="D37" s="43">
        <v>1459531</v>
      </c>
      <c r="E37" s="43">
        <v>242025</v>
      </c>
      <c r="F37" s="43">
        <v>76944</v>
      </c>
      <c r="G37" s="43">
        <v>193036</v>
      </c>
      <c r="H37" s="91">
        <v>30760</v>
      </c>
    </row>
    <row r="38" spans="2:8" ht="13.5">
      <c r="B38" s="179">
        <v>9</v>
      </c>
      <c r="C38" s="43">
        <f>D38+E38+F38+G38+H38</f>
        <v>1994312</v>
      </c>
      <c r="D38" s="43">
        <v>1453728</v>
      </c>
      <c r="E38" s="43">
        <v>235895</v>
      </c>
      <c r="F38" s="43">
        <v>78692</v>
      </c>
      <c r="G38" s="43">
        <v>195274</v>
      </c>
      <c r="H38" s="91">
        <v>30723</v>
      </c>
    </row>
    <row r="39" spans="2:8" ht="13.5">
      <c r="B39" s="179">
        <v>10</v>
      </c>
      <c r="C39" s="43">
        <v>1931803</v>
      </c>
      <c r="D39" s="43">
        <v>1423427</v>
      </c>
      <c r="E39" s="43">
        <v>216675</v>
      </c>
      <c r="F39" s="43">
        <v>79006</v>
      </c>
      <c r="G39" s="43">
        <v>185674</v>
      </c>
      <c r="H39" s="91">
        <v>27021</v>
      </c>
    </row>
    <row r="40" spans="2:8" ht="13.5">
      <c r="B40" s="179">
        <v>11</v>
      </c>
      <c r="C40" s="43">
        <f>D40+E40+F40+G40+H40</f>
        <v>1937906</v>
      </c>
      <c r="D40" s="43">
        <v>1415351</v>
      </c>
      <c r="E40" s="43">
        <v>219076</v>
      </c>
      <c r="F40" s="43">
        <v>85486</v>
      </c>
      <c r="G40" s="43">
        <v>190582</v>
      </c>
      <c r="H40" s="91">
        <v>27411</v>
      </c>
    </row>
    <row r="41" spans="2:8" ht="13.5">
      <c r="B41" s="179">
        <v>12</v>
      </c>
      <c r="C41" s="43">
        <f>D41+E41+F41+G41+H41</f>
        <v>1964174</v>
      </c>
      <c r="D41" s="43">
        <v>1413683</v>
      </c>
      <c r="E41" s="43">
        <v>231145</v>
      </c>
      <c r="F41" s="43">
        <v>95887</v>
      </c>
      <c r="G41" s="43">
        <v>196591</v>
      </c>
      <c r="H41" s="91">
        <v>26868</v>
      </c>
    </row>
    <row r="42" spans="2:8" ht="13.5">
      <c r="B42" s="179">
        <v>13</v>
      </c>
      <c r="C42" s="43">
        <f>SUM(D42:H42)</f>
        <v>2061542</v>
      </c>
      <c r="D42" s="43">
        <v>1508722</v>
      </c>
      <c r="E42" s="43">
        <v>229541</v>
      </c>
      <c r="F42" s="43">
        <v>113610</v>
      </c>
      <c r="G42" s="43">
        <v>185784</v>
      </c>
      <c r="H42" s="91">
        <v>23885</v>
      </c>
    </row>
    <row r="43" spans="2:8" ht="13.5">
      <c r="B43" s="179">
        <v>14</v>
      </c>
      <c r="C43" s="43">
        <v>2057712</v>
      </c>
      <c r="D43" s="43">
        <v>1510633</v>
      </c>
      <c r="E43" s="43">
        <v>227947</v>
      </c>
      <c r="F43" s="43">
        <v>123112</v>
      </c>
      <c r="G43" s="43">
        <v>170977</v>
      </c>
      <c r="H43" s="91">
        <v>25043</v>
      </c>
    </row>
    <row r="44" spans="2:8" ht="13.5">
      <c r="B44" s="179">
        <v>15</v>
      </c>
      <c r="C44" s="43">
        <v>2090776</v>
      </c>
      <c r="D44" s="43">
        <v>1521947</v>
      </c>
      <c r="E44" s="43">
        <v>223378</v>
      </c>
      <c r="F44" s="43">
        <v>134844</v>
      </c>
      <c r="G44" s="43">
        <v>185049</v>
      </c>
      <c r="H44" s="91">
        <v>25558</v>
      </c>
    </row>
    <row r="45" spans="2:8" ht="13.5">
      <c r="B45" s="179">
        <v>16</v>
      </c>
      <c r="C45" s="43">
        <v>2064277</v>
      </c>
      <c r="D45" s="43">
        <v>1490362</v>
      </c>
      <c r="E45" s="43">
        <v>219592</v>
      </c>
      <c r="F45" s="43">
        <v>140336</v>
      </c>
      <c r="G45" s="43">
        <v>187926</v>
      </c>
      <c r="H45" s="91">
        <v>26061</v>
      </c>
    </row>
    <row r="46" spans="2:10" ht="13.5">
      <c r="B46" s="179">
        <v>17</v>
      </c>
      <c r="C46" s="43">
        <v>2131554</v>
      </c>
      <c r="D46" s="43">
        <v>1532398</v>
      </c>
      <c r="E46" s="43">
        <v>220706</v>
      </c>
      <c r="F46" s="43">
        <v>152343</v>
      </c>
      <c r="G46" s="43">
        <v>195498</v>
      </c>
      <c r="H46" s="91">
        <v>30609</v>
      </c>
      <c r="I46" s="88"/>
      <c r="J46" s="88"/>
    </row>
    <row r="47" spans="2:10" ht="13.5">
      <c r="B47" s="179">
        <v>18</v>
      </c>
      <c r="C47" s="43">
        <v>2177667</v>
      </c>
      <c r="D47" s="43">
        <v>1557167</v>
      </c>
      <c r="E47" s="43">
        <v>229644</v>
      </c>
      <c r="F47" s="43">
        <v>160653</v>
      </c>
      <c r="G47" s="43">
        <v>198170</v>
      </c>
      <c r="H47" s="91">
        <v>32033</v>
      </c>
      <c r="I47" s="88"/>
      <c r="J47" s="88"/>
    </row>
    <row r="48" spans="2:10" ht="13.5">
      <c r="B48" s="179">
        <v>19</v>
      </c>
      <c r="C48" s="43">
        <v>2191241</v>
      </c>
      <c r="D48" s="43">
        <v>1551803</v>
      </c>
      <c r="E48" s="43">
        <v>227835</v>
      </c>
      <c r="F48" s="43">
        <v>173869</v>
      </c>
      <c r="G48" s="43">
        <v>204074</v>
      </c>
      <c r="H48" s="91">
        <v>33660</v>
      </c>
      <c r="I48" s="88"/>
      <c r="J48" s="88"/>
    </row>
    <row r="49" spans="2:10" ht="13.5">
      <c r="B49" s="179">
        <v>20</v>
      </c>
      <c r="C49" s="43">
        <v>2212417</v>
      </c>
      <c r="D49" s="43">
        <v>1576848</v>
      </c>
      <c r="E49" s="43">
        <v>218771</v>
      </c>
      <c r="F49" s="43">
        <v>193174</v>
      </c>
      <c r="G49" s="43">
        <v>191521</v>
      </c>
      <c r="H49" s="91">
        <v>32103</v>
      </c>
      <c r="I49" s="88"/>
      <c r="J49" s="88"/>
    </row>
    <row r="50" spans="2:10" ht="13.5">
      <c r="B50" s="179">
        <v>21</v>
      </c>
      <c r="C50" s="43">
        <v>2232779</v>
      </c>
      <c r="D50" s="43">
        <v>1612761</v>
      </c>
      <c r="E50" s="43">
        <v>205812</v>
      </c>
      <c r="F50" s="43">
        <v>204110</v>
      </c>
      <c r="G50" s="43">
        <v>180088</v>
      </c>
      <c r="H50" s="91">
        <v>30008</v>
      </c>
      <c r="I50" s="88"/>
      <c r="J50" s="88"/>
    </row>
    <row r="51" spans="2:10" ht="13.5">
      <c r="B51" s="179"/>
      <c r="C51" s="43"/>
      <c r="D51" s="43"/>
      <c r="E51" s="43"/>
      <c r="F51" s="43"/>
      <c r="G51" s="43"/>
      <c r="H51" s="91"/>
      <c r="I51" s="88"/>
      <c r="J51" s="273"/>
    </row>
    <row r="52" spans="2:10" ht="15.75" customHeight="1">
      <c r="B52" s="182" t="s">
        <v>470</v>
      </c>
      <c r="C52" s="42">
        <v>179674</v>
      </c>
      <c r="D52" s="43">
        <v>130714</v>
      </c>
      <c r="E52" s="43">
        <v>16679</v>
      </c>
      <c r="F52" s="43">
        <v>16122</v>
      </c>
      <c r="G52" s="460">
        <v>14049</v>
      </c>
      <c r="H52" s="91">
        <v>2110</v>
      </c>
      <c r="I52" s="88"/>
      <c r="J52" s="43"/>
    </row>
    <row r="53" spans="2:10" ht="13.5">
      <c r="B53" s="179">
        <v>5</v>
      </c>
      <c r="C53" s="43">
        <v>180810</v>
      </c>
      <c r="D53" s="43">
        <v>134109</v>
      </c>
      <c r="E53" s="43">
        <v>15396</v>
      </c>
      <c r="F53" s="43">
        <v>16292</v>
      </c>
      <c r="G53" s="460">
        <v>12923</v>
      </c>
      <c r="H53" s="91">
        <v>2090</v>
      </c>
      <c r="I53" s="43"/>
      <c r="J53" s="43"/>
    </row>
    <row r="54" spans="2:10" ht="13.5">
      <c r="B54" s="179">
        <v>6</v>
      </c>
      <c r="C54" s="43">
        <v>179208</v>
      </c>
      <c r="D54" s="43">
        <v>130101</v>
      </c>
      <c r="E54" s="43">
        <v>16416</v>
      </c>
      <c r="F54" s="43">
        <v>16389</v>
      </c>
      <c r="G54" s="460">
        <v>14291</v>
      </c>
      <c r="H54" s="91">
        <v>2011</v>
      </c>
      <c r="I54" s="43"/>
      <c r="J54" s="43"/>
    </row>
    <row r="55" spans="2:10" ht="13.5">
      <c r="B55" s="179">
        <v>7</v>
      </c>
      <c r="C55" s="43">
        <v>189201</v>
      </c>
      <c r="D55" s="43">
        <v>136644</v>
      </c>
      <c r="E55" s="43">
        <v>17614</v>
      </c>
      <c r="F55" s="43">
        <v>17046</v>
      </c>
      <c r="G55" s="460">
        <v>15496</v>
      </c>
      <c r="H55" s="91">
        <v>2401</v>
      </c>
      <c r="I55" s="43"/>
      <c r="J55" s="43"/>
    </row>
    <row r="56" spans="2:10" ht="13.5">
      <c r="B56" s="179">
        <v>8</v>
      </c>
      <c r="C56" s="43">
        <v>198988</v>
      </c>
      <c r="D56" s="43">
        <v>147990</v>
      </c>
      <c r="E56" s="42">
        <v>16552</v>
      </c>
      <c r="F56" s="43">
        <v>17961</v>
      </c>
      <c r="G56" s="460">
        <v>14133</v>
      </c>
      <c r="H56" s="91">
        <v>2352</v>
      </c>
      <c r="I56" s="43"/>
      <c r="J56" s="43"/>
    </row>
    <row r="57" spans="2:10" ht="13.5">
      <c r="B57" s="179">
        <v>9</v>
      </c>
      <c r="C57" s="43">
        <v>186944</v>
      </c>
      <c r="D57" s="42">
        <v>135429</v>
      </c>
      <c r="E57" s="43">
        <v>17051</v>
      </c>
      <c r="F57" s="43">
        <v>17038</v>
      </c>
      <c r="G57" s="460">
        <v>15024</v>
      </c>
      <c r="H57" s="91">
        <v>2402</v>
      </c>
      <c r="I57" s="43"/>
      <c r="J57" s="43"/>
    </row>
    <row r="58" spans="2:10" ht="13.5">
      <c r="B58" s="179">
        <v>10</v>
      </c>
      <c r="C58" s="43">
        <v>191961</v>
      </c>
      <c r="D58" s="43">
        <v>137518</v>
      </c>
      <c r="E58" s="43">
        <v>18130</v>
      </c>
      <c r="F58" s="43">
        <v>17514</v>
      </c>
      <c r="G58" s="460">
        <v>16073</v>
      </c>
      <c r="H58" s="91">
        <v>2726</v>
      </c>
      <c r="I58" s="43"/>
      <c r="J58" s="43"/>
    </row>
    <row r="59" spans="2:10" ht="13.5">
      <c r="B59" s="179">
        <v>11</v>
      </c>
      <c r="C59" s="43">
        <v>189483</v>
      </c>
      <c r="D59" s="43">
        <v>136367</v>
      </c>
      <c r="E59" s="43">
        <v>17496</v>
      </c>
      <c r="F59" s="43">
        <v>17438</v>
      </c>
      <c r="G59" s="460">
        <v>15327</v>
      </c>
      <c r="H59" s="91">
        <v>2855</v>
      </c>
      <c r="I59" s="43"/>
      <c r="J59" s="43"/>
    </row>
    <row r="60" spans="2:10" ht="13.5">
      <c r="B60" s="179">
        <v>12</v>
      </c>
      <c r="C60" s="43">
        <v>191438</v>
      </c>
      <c r="D60" s="43">
        <v>135386</v>
      </c>
      <c r="E60" s="43">
        <v>18640</v>
      </c>
      <c r="F60" s="43">
        <v>17817</v>
      </c>
      <c r="G60" s="460">
        <v>16864</v>
      </c>
      <c r="H60" s="91">
        <v>2731</v>
      </c>
      <c r="I60" s="43"/>
      <c r="J60" s="43"/>
    </row>
    <row r="61" spans="2:10" ht="13.5">
      <c r="B61" s="180" t="s">
        <v>469</v>
      </c>
      <c r="C61" s="43">
        <v>180079</v>
      </c>
      <c r="D61" s="43">
        <v>130358</v>
      </c>
      <c r="E61" s="43">
        <v>16047</v>
      </c>
      <c r="F61" s="43">
        <v>17021</v>
      </c>
      <c r="G61" s="460">
        <v>14302</v>
      </c>
      <c r="H61" s="91">
        <v>2351</v>
      </c>
      <c r="I61" s="43"/>
      <c r="J61" s="43"/>
    </row>
    <row r="62" spans="2:10" ht="13.5">
      <c r="B62" s="179">
        <v>2</v>
      </c>
      <c r="C62" s="43">
        <v>167114</v>
      </c>
      <c r="D62" s="43">
        <v>116983</v>
      </c>
      <c r="E62" s="43">
        <v>16516</v>
      </c>
      <c r="F62" s="43">
        <v>15485</v>
      </c>
      <c r="G62" s="460">
        <v>15150</v>
      </c>
      <c r="H62" s="91">
        <v>2980</v>
      </c>
      <c r="I62" s="43"/>
      <c r="J62" s="43"/>
    </row>
    <row r="63" spans="2:10" ht="13.5">
      <c r="B63" s="181">
        <v>3</v>
      </c>
      <c r="C63" s="44">
        <v>197879</v>
      </c>
      <c r="D63" s="45">
        <v>141162</v>
      </c>
      <c r="E63" s="43">
        <v>19275</v>
      </c>
      <c r="F63" s="45">
        <v>17987</v>
      </c>
      <c r="G63" s="460">
        <v>16456</v>
      </c>
      <c r="H63" s="93">
        <v>2999</v>
      </c>
      <c r="I63" s="43"/>
      <c r="J63" s="43"/>
    </row>
    <row r="64" spans="3:9" ht="13.5">
      <c r="C64" s="88"/>
      <c r="D64" s="517" t="s">
        <v>447</v>
      </c>
      <c r="E64" s="518"/>
      <c r="F64" s="518"/>
      <c r="G64" s="518"/>
      <c r="H64" s="518"/>
      <c r="I64" s="43"/>
    </row>
    <row r="65" spans="3:10" ht="13.5">
      <c r="C65" s="115" t="s">
        <v>329</v>
      </c>
      <c r="I65" s="273"/>
      <c r="J65" s="36"/>
    </row>
    <row r="66" spans="3:8" ht="13.5">
      <c r="C66" s="37" t="s">
        <v>99</v>
      </c>
      <c r="H66" s="88"/>
    </row>
    <row r="67" ht="13.5">
      <c r="C67" s="37" t="s">
        <v>160</v>
      </c>
    </row>
    <row r="71" ht="13.5">
      <c r="I71" s="49"/>
    </row>
    <row r="76" ht="13.5">
      <c r="G76" s="115"/>
    </row>
  </sheetData>
  <sheetProtection/>
  <mergeCells count="3">
    <mergeCell ref="C3:H3"/>
    <mergeCell ref="C34:H34"/>
    <mergeCell ref="D64:H64"/>
  </mergeCells>
  <printOptions/>
  <pageMargins left="0.75" right="0.75" top="1" bottom="0.76" header="0.5" footer="0.5"/>
  <pageSetup firstPageNumber="67" useFirstPageNumber="1" horizontalDpi="600" verticalDpi="600" orientation="portrait" paperSize="9" scale="85" r:id="rId2"/>
  <headerFooter alignWithMargins="0">
    <oddFooter>&amp;C&amp;"ＭＳ 明朝,標準"&amp;12&amp;P</oddFooter>
  </headerFooter>
  <rowBreaks count="1" manualBreakCount="1">
    <brk id="67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6">
      <selection activeCell="J26" sqref="J26"/>
    </sheetView>
  </sheetViews>
  <sheetFormatPr defaultColWidth="9.00390625" defaultRowHeight="13.5"/>
  <cols>
    <col min="1" max="1" width="3.875" style="37" customWidth="1"/>
    <col min="2" max="2" width="25.625" style="37" customWidth="1"/>
    <col min="3" max="7" width="12.625" style="37" customWidth="1"/>
    <col min="8" max="16384" width="9.00390625" style="37" customWidth="1"/>
  </cols>
  <sheetData>
    <row r="1" ht="13.5">
      <c r="A1" s="257" t="s">
        <v>431</v>
      </c>
    </row>
    <row r="2" spans="2:7" ht="13.5">
      <c r="B2" s="52"/>
      <c r="C2" s="38"/>
      <c r="D2" s="38"/>
      <c r="E2" s="38"/>
      <c r="F2" s="539" t="s">
        <v>394</v>
      </c>
      <c r="G2" s="540"/>
    </row>
    <row r="3" spans="1:7" ht="16.5" customHeight="1">
      <c r="A3" s="548" t="s">
        <v>319</v>
      </c>
      <c r="B3" s="525"/>
      <c r="C3" s="153" t="s">
        <v>109</v>
      </c>
      <c r="D3" s="155" t="s">
        <v>203</v>
      </c>
      <c r="E3" s="156" t="s">
        <v>204</v>
      </c>
      <c r="F3" s="156" t="s">
        <v>204</v>
      </c>
      <c r="G3" s="156" t="s">
        <v>480</v>
      </c>
    </row>
    <row r="4" spans="1:7" ht="16.5" customHeight="1">
      <c r="A4" s="186"/>
      <c r="B4" s="187"/>
      <c r="C4" s="146" t="s">
        <v>159</v>
      </c>
      <c r="D4" s="146" t="s">
        <v>159</v>
      </c>
      <c r="E4" s="146" t="s">
        <v>159</v>
      </c>
      <c r="F4" s="146" t="s">
        <v>159</v>
      </c>
      <c r="G4" s="147" t="s">
        <v>159</v>
      </c>
    </row>
    <row r="5" spans="1:7" ht="12.75" customHeight="1">
      <c r="A5" s="546" t="s">
        <v>320</v>
      </c>
      <c r="B5" s="547"/>
      <c r="C5" s="94">
        <f>SUM(C6:C17)</f>
        <v>56855</v>
      </c>
      <c r="D5" s="94">
        <f>SUM(D6:D17)</f>
        <v>57525</v>
      </c>
      <c r="E5" s="94">
        <f>SUM(E6:E17)</f>
        <v>58533</v>
      </c>
      <c r="F5" s="94">
        <f>SUM(F6:F17)</f>
        <v>58417</v>
      </c>
      <c r="G5" s="95">
        <v>59083</v>
      </c>
    </row>
    <row r="6" spans="1:7" ht="17.25" customHeight="1">
      <c r="A6" s="543" t="s">
        <v>235</v>
      </c>
      <c r="B6" s="188" t="s">
        <v>100</v>
      </c>
      <c r="C6" s="43">
        <v>8767</v>
      </c>
      <c r="D6" s="43">
        <v>9338</v>
      </c>
      <c r="E6" s="43">
        <v>9947</v>
      </c>
      <c r="F6" s="43">
        <v>10285</v>
      </c>
      <c r="G6" s="91">
        <v>10704</v>
      </c>
    </row>
    <row r="7" spans="1:7" ht="17.25" customHeight="1">
      <c r="A7" s="544"/>
      <c r="B7" s="188" t="s">
        <v>101</v>
      </c>
      <c r="C7" s="43">
        <v>20220</v>
      </c>
      <c r="D7" s="43">
        <v>19805</v>
      </c>
      <c r="E7" s="43">
        <v>19475</v>
      </c>
      <c r="F7" s="43">
        <v>19330</v>
      </c>
      <c r="G7" s="91">
        <v>19001</v>
      </c>
    </row>
    <row r="8" spans="1:7" ht="17.25" customHeight="1">
      <c r="A8" s="545"/>
      <c r="B8" s="189" t="s">
        <v>102</v>
      </c>
      <c r="C8" s="43">
        <v>6440</v>
      </c>
      <c r="D8" s="43">
        <v>7222</v>
      </c>
      <c r="E8" s="43">
        <v>8143</v>
      </c>
      <c r="F8" s="43">
        <v>8415</v>
      </c>
      <c r="G8" s="91">
        <v>9157</v>
      </c>
    </row>
    <row r="9" spans="1:7" ht="17.25" customHeight="1">
      <c r="A9" s="190"/>
      <c r="B9" s="191" t="s">
        <v>103</v>
      </c>
      <c r="C9" s="94">
        <v>136</v>
      </c>
      <c r="D9" s="94">
        <v>134</v>
      </c>
      <c r="E9" s="94">
        <v>123</v>
      </c>
      <c r="F9" s="94">
        <v>107</v>
      </c>
      <c r="G9" s="95">
        <v>98</v>
      </c>
    </row>
    <row r="10" spans="1:7" ht="17.25" customHeight="1">
      <c r="A10" s="543" t="s">
        <v>236</v>
      </c>
      <c r="B10" s="188" t="s">
        <v>100</v>
      </c>
      <c r="C10" s="43">
        <v>2151</v>
      </c>
      <c r="D10" s="43">
        <v>2106</v>
      </c>
      <c r="E10" s="43">
        <v>2110</v>
      </c>
      <c r="F10" s="43">
        <v>2069</v>
      </c>
      <c r="G10" s="91">
        <v>2088</v>
      </c>
    </row>
    <row r="11" spans="1:7" ht="17.25" customHeight="1">
      <c r="A11" s="544"/>
      <c r="B11" s="188" t="s">
        <v>101</v>
      </c>
      <c r="C11" s="43">
        <v>3135</v>
      </c>
      <c r="D11" s="43">
        <v>3072</v>
      </c>
      <c r="E11" s="43">
        <v>2986</v>
      </c>
      <c r="F11" s="43">
        <v>2847</v>
      </c>
      <c r="G11" s="91">
        <v>2709</v>
      </c>
    </row>
    <row r="12" spans="1:7" ht="17.25" customHeight="1">
      <c r="A12" s="544"/>
      <c r="B12" s="192" t="s">
        <v>102</v>
      </c>
      <c r="C12" s="43">
        <v>7033</v>
      </c>
      <c r="D12" s="43">
        <v>7070</v>
      </c>
      <c r="E12" s="43">
        <v>7050</v>
      </c>
      <c r="F12" s="43">
        <v>6899</v>
      </c>
      <c r="G12" s="91">
        <v>6977</v>
      </c>
    </row>
    <row r="13" spans="1:7" ht="17.25" customHeight="1">
      <c r="A13" s="545"/>
      <c r="B13" s="189" t="s">
        <v>104</v>
      </c>
      <c r="C13" s="43">
        <v>28</v>
      </c>
      <c r="D13" s="43">
        <v>34</v>
      </c>
      <c r="E13" s="43">
        <v>31</v>
      </c>
      <c r="F13" s="43">
        <v>29</v>
      </c>
      <c r="G13" s="91">
        <v>30</v>
      </c>
    </row>
    <row r="14" spans="1:7" ht="17.25" customHeight="1">
      <c r="A14" s="186"/>
      <c r="B14" s="193" t="s">
        <v>105</v>
      </c>
      <c r="C14" s="43">
        <v>945</v>
      </c>
      <c r="D14" s="43">
        <v>982</v>
      </c>
      <c r="E14" s="43">
        <v>1020</v>
      </c>
      <c r="F14" s="43">
        <v>998</v>
      </c>
      <c r="G14" s="91">
        <v>972</v>
      </c>
    </row>
    <row r="15" spans="1:7" ht="17.25" customHeight="1">
      <c r="A15" s="190"/>
      <c r="B15" s="189" t="s">
        <v>106</v>
      </c>
      <c r="C15" s="43">
        <v>1648</v>
      </c>
      <c r="D15" s="43">
        <v>1676</v>
      </c>
      <c r="E15" s="43">
        <v>1684</v>
      </c>
      <c r="F15" s="43">
        <v>1664</v>
      </c>
      <c r="G15" s="91">
        <v>1748</v>
      </c>
    </row>
    <row r="16" spans="1:7" ht="17.25" customHeight="1">
      <c r="A16" s="186"/>
      <c r="B16" s="193" t="s">
        <v>107</v>
      </c>
      <c r="C16" s="43">
        <v>4559</v>
      </c>
      <c r="D16" s="43">
        <v>4341</v>
      </c>
      <c r="E16" s="43">
        <v>4233</v>
      </c>
      <c r="F16" s="43">
        <v>4090</v>
      </c>
      <c r="G16" s="91">
        <v>3954</v>
      </c>
    </row>
    <row r="17" spans="1:7" ht="17.25" customHeight="1">
      <c r="A17" s="190"/>
      <c r="B17" s="189" t="s">
        <v>108</v>
      </c>
      <c r="C17" s="45">
        <v>1793</v>
      </c>
      <c r="D17" s="45">
        <v>1745</v>
      </c>
      <c r="E17" s="45">
        <v>1731</v>
      </c>
      <c r="F17" s="45">
        <v>1684</v>
      </c>
      <c r="G17" s="93">
        <v>1645</v>
      </c>
    </row>
    <row r="18" spans="6:7" ht="17.25" customHeight="1">
      <c r="F18" s="88"/>
      <c r="G18" s="88"/>
    </row>
    <row r="19" ht="17.25" customHeight="1"/>
    <row r="20" ht="16.5" customHeight="1"/>
    <row r="21" ht="16.5" customHeight="1"/>
    <row r="22" spans="1:7" ht="16.5" customHeight="1">
      <c r="A22" s="548" t="s">
        <v>319</v>
      </c>
      <c r="B22" s="525"/>
      <c r="C22" s="156" t="s">
        <v>356</v>
      </c>
      <c r="D22" s="154" t="s">
        <v>387</v>
      </c>
      <c r="E22" s="156" t="s">
        <v>414</v>
      </c>
      <c r="F22" s="156" t="s">
        <v>451</v>
      </c>
      <c r="G22" s="156" t="s">
        <v>471</v>
      </c>
    </row>
    <row r="23" spans="1:7" ht="16.5" customHeight="1">
      <c r="A23" s="186"/>
      <c r="B23" s="187"/>
      <c r="C23" s="146" t="s">
        <v>159</v>
      </c>
      <c r="D23" s="146" t="s">
        <v>159</v>
      </c>
      <c r="E23" s="146" t="s">
        <v>159</v>
      </c>
      <c r="F23" s="146" t="s">
        <v>159</v>
      </c>
      <c r="G23" s="147" t="s">
        <v>159</v>
      </c>
    </row>
    <row r="24" spans="1:8" ht="16.5" customHeight="1">
      <c r="A24" s="546" t="s">
        <v>320</v>
      </c>
      <c r="B24" s="547"/>
      <c r="C24" s="273">
        <f>SUM(C25:C36)</f>
        <v>59417</v>
      </c>
      <c r="D24" s="273">
        <v>61231</v>
      </c>
      <c r="E24" s="273">
        <f>SUM(E25:E37)</f>
        <v>67600</v>
      </c>
      <c r="F24" s="273">
        <f>SUM(F25:F37)</f>
        <v>67267</v>
      </c>
      <c r="G24" s="274">
        <v>66027</v>
      </c>
      <c r="H24" s="88"/>
    </row>
    <row r="25" spans="1:7" ht="12.75" customHeight="1">
      <c r="A25" s="543" t="s">
        <v>235</v>
      </c>
      <c r="B25" s="218" t="s">
        <v>100</v>
      </c>
      <c r="C25" s="43">
        <v>10900</v>
      </c>
      <c r="D25" s="43">
        <v>12248</v>
      </c>
      <c r="E25" s="43">
        <v>12235</v>
      </c>
      <c r="F25" s="43">
        <v>12273</v>
      </c>
      <c r="G25" s="91">
        <v>12204</v>
      </c>
    </row>
    <row r="26" spans="1:7" ht="17.25" customHeight="1">
      <c r="A26" s="544"/>
      <c r="B26" s="218" t="s">
        <v>101</v>
      </c>
      <c r="C26" s="43">
        <v>18835</v>
      </c>
      <c r="D26" s="43">
        <v>20604</v>
      </c>
      <c r="E26" s="43">
        <v>20099</v>
      </c>
      <c r="F26" s="43">
        <v>19518</v>
      </c>
      <c r="G26" s="91">
        <v>19042</v>
      </c>
    </row>
    <row r="27" spans="1:7" ht="17.25" customHeight="1">
      <c r="A27" s="545"/>
      <c r="B27" s="191" t="s">
        <v>102</v>
      </c>
      <c r="C27" s="43">
        <v>9816</v>
      </c>
      <c r="D27" s="43">
        <v>11656</v>
      </c>
      <c r="E27" s="43">
        <v>12874</v>
      </c>
      <c r="F27" s="43">
        <v>13358</v>
      </c>
      <c r="G27" s="91">
        <v>13371</v>
      </c>
    </row>
    <row r="28" spans="1:7" ht="17.25" customHeight="1">
      <c r="A28" s="190"/>
      <c r="B28" s="191" t="s">
        <v>103</v>
      </c>
      <c r="C28" s="94">
        <v>95</v>
      </c>
      <c r="D28" s="94">
        <v>108</v>
      </c>
      <c r="E28" s="94">
        <v>108</v>
      </c>
      <c r="F28" s="94">
        <v>102</v>
      </c>
      <c r="G28" s="95">
        <v>96</v>
      </c>
    </row>
    <row r="29" spans="1:7" ht="17.25" customHeight="1">
      <c r="A29" s="543" t="s">
        <v>236</v>
      </c>
      <c r="B29" s="218" t="s">
        <v>100</v>
      </c>
      <c r="C29" s="43">
        <v>2118</v>
      </c>
      <c r="D29" s="43">
        <v>2687</v>
      </c>
      <c r="E29" s="43">
        <v>2728</v>
      </c>
      <c r="F29" s="43">
        <v>2720</v>
      </c>
      <c r="G29" s="91">
        <v>2480</v>
      </c>
    </row>
    <row r="30" spans="1:7" ht="17.25" customHeight="1">
      <c r="A30" s="544"/>
      <c r="B30" s="218" t="s">
        <v>101</v>
      </c>
      <c r="C30" s="43">
        <v>2633</v>
      </c>
      <c r="D30" s="43">
        <v>2904</v>
      </c>
      <c r="E30" s="43">
        <v>2794</v>
      </c>
      <c r="F30" s="43">
        <v>2676</v>
      </c>
      <c r="G30" s="91">
        <v>2541</v>
      </c>
    </row>
    <row r="31" spans="1:7" ht="17.25" customHeight="1">
      <c r="A31" s="544"/>
      <c r="B31" s="219" t="s">
        <v>102</v>
      </c>
      <c r="C31" s="43">
        <v>6870</v>
      </c>
      <c r="D31" s="43">
        <v>7831</v>
      </c>
      <c r="E31" s="43">
        <v>7791</v>
      </c>
      <c r="F31" s="43">
        <v>7685</v>
      </c>
      <c r="G31" s="91">
        <v>7444</v>
      </c>
    </row>
    <row r="32" spans="1:7" ht="17.25" customHeight="1">
      <c r="A32" s="545"/>
      <c r="B32" s="191" t="s">
        <v>104</v>
      </c>
      <c r="C32" s="43">
        <v>34</v>
      </c>
      <c r="D32" s="43">
        <v>56</v>
      </c>
      <c r="E32" s="43">
        <v>70</v>
      </c>
      <c r="F32" s="43">
        <v>85</v>
      </c>
      <c r="G32" s="91">
        <v>87</v>
      </c>
    </row>
    <row r="33" spans="1:7" ht="17.25" customHeight="1">
      <c r="A33" s="186"/>
      <c r="B33" s="193" t="s">
        <v>105</v>
      </c>
      <c r="C33" s="43">
        <v>948</v>
      </c>
      <c r="D33" s="43">
        <v>1022</v>
      </c>
      <c r="E33" s="43">
        <v>1057</v>
      </c>
      <c r="F33" s="43">
        <v>1162</v>
      </c>
      <c r="G33" s="91">
        <v>1195</v>
      </c>
    </row>
    <row r="34" spans="1:7" ht="17.25" customHeight="1">
      <c r="A34" s="190"/>
      <c r="B34" s="189" t="s">
        <v>106</v>
      </c>
      <c r="C34" s="43">
        <v>1802</v>
      </c>
      <c r="D34" s="43">
        <v>2037</v>
      </c>
      <c r="E34" s="43">
        <v>2181</v>
      </c>
      <c r="F34" s="43">
        <v>2223</v>
      </c>
      <c r="G34" s="91">
        <v>2173</v>
      </c>
    </row>
    <row r="35" spans="1:7" ht="17.25" customHeight="1">
      <c r="A35" s="186"/>
      <c r="B35" s="193" t="s">
        <v>107</v>
      </c>
      <c r="C35" s="43">
        <v>3766</v>
      </c>
      <c r="D35" s="43">
        <v>4217</v>
      </c>
      <c r="E35" s="43">
        <v>4053</v>
      </c>
      <c r="F35" s="43">
        <v>3887</v>
      </c>
      <c r="G35" s="91">
        <v>3895</v>
      </c>
    </row>
    <row r="36" spans="1:7" ht="17.25" customHeight="1">
      <c r="A36" s="190"/>
      <c r="B36" s="189" t="s">
        <v>108</v>
      </c>
      <c r="C36" s="45">
        <v>1600</v>
      </c>
      <c r="D36" s="45">
        <v>1632</v>
      </c>
      <c r="E36" s="45">
        <v>1610</v>
      </c>
      <c r="F36" s="45">
        <v>1578</v>
      </c>
      <c r="G36" s="93">
        <v>1499</v>
      </c>
    </row>
    <row r="37" spans="5:7" ht="7.5" customHeight="1">
      <c r="E37" s="36"/>
      <c r="F37" s="273"/>
      <c r="G37" s="36"/>
    </row>
    <row r="38" spans="2:7" ht="17.25" customHeight="1">
      <c r="B38" s="37" t="s">
        <v>110</v>
      </c>
      <c r="D38" s="541" t="s">
        <v>444</v>
      </c>
      <c r="E38" s="542"/>
      <c r="F38" s="542"/>
      <c r="G38" s="542"/>
    </row>
    <row r="39" ht="16.5" customHeight="1"/>
  </sheetData>
  <sheetProtection/>
  <mergeCells count="10">
    <mergeCell ref="A3:B3"/>
    <mergeCell ref="A22:B22"/>
    <mergeCell ref="A5:B5"/>
    <mergeCell ref="F2:G2"/>
    <mergeCell ref="D38:G38"/>
    <mergeCell ref="A6:A8"/>
    <mergeCell ref="A10:A13"/>
    <mergeCell ref="A24:B24"/>
    <mergeCell ref="A29:A32"/>
    <mergeCell ref="A25:A27"/>
  </mergeCells>
  <printOptions/>
  <pageMargins left="0.53" right="0.48" top="1" bottom="1" header="0.5" footer="0.5"/>
  <pageSetup firstPageNumber="68" useFirstPageNumber="1" horizontalDpi="600" verticalDpi="600" orientation="portrait" paperSize="9" r:id="rId1"/>
  <headerFooter alignWithMargins="0">
    <oddFooter>&amp;C&amp;"ＭＳ Ｐ明朝,標準"&amp;P</oddFooter>
  </headerFooter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77"/>
  <sheetViews>
    <sheetView view="pageBreakPreview" zoomScaleSheetLayoutView="100" zoomScalePageLayoutView="0" workbookViewId="0" topLeftCell="A1">
      <selection activeCell="F73" sqref="F73"/>
    </sheetView>
  </sheetViews>
  <sheetFormatPr defaultColWidth="9.00390625" defaultRowHeight="13.5"/>
  <cols>
    <col min="1" max="10" width="9.125" style="56" customWidth="1"/>
    <col min="11" max="16384" width="9.00390625" style="56" customWidth="1"/>
  </cols>
  <sheetData>
    <row r="1" spans="1:10" ht="13.5">
      <c r="A1" s="258" t="s">
        <v>432</v>
      </c>
      <c r="B1" s="54"/>
      <c r="C1" s="54"/>
      <c r="D1" s="54"/>
      <c r="E1" s="55"/>
      <c r="F1" s="55"/>
      <c r="G1" s="55"/>
      <c r="H1" s="55"/>
      <c r="I1" s="55"/>
      <c r="J1" s="55"/>
    </row>
    <row r="2" spans="1:11" ht="13.5">
      <c r="A2" s="57"/>
      <c r="B2" s="57"/>
      <c r="C2" s="57"/>
      <c r="D2" s="57"/>
      <c r="E2" s="57"/>
      <c r="F2" s="57"/>
      <c r="G2" s="57"/>
      <c r="H2" s="57"/>
      <c r="I2" s="57"/>
      <c r="J2" s="57"/>
      <c r="K2" s="55"/>
    </row>
    <row r="3" spans="1:10" ht="13.5">
      <c r="A3" s="549" t="s">
        <v>172</v>
      </c>
      <c r="B3" s="554" t="s">
        <v>332</v>
      </c>
      <c r="C3" s="555"/>
      <c r="D3" s="549" t="s">
        <v>162</v>
      </c>
      <c r="E3" s="549" t="s">
        <v>163</v>
      </c>
      <c r="F3" s="554" t="s">
        <v>335</v>
      </c>
      <c r="G3" s="525"/>
      <c r="H3" s="549" t="s">
        <v>164</v>
      </c>
      <c r="I3" s="551" t="s">
        <v>333</v>
      </c>
      <c r="J3" s="551" t="s">
        <v>334</v>
      </c>
    </row>
    <row r="4" spans="1:10" ht="13.5">
      <c r="A4" s="550"/>
      <c r="B4" s="148" t="s">
        <v>173</v>
      </c>
      <c r="C4" s="149" t="s">
        <v>165</v>
      </c>
      <c r="D4" s="550"/>
      <c r="E4" s="550"/>
      <c r="F4" s="150" t="s">
        <v>166</v>
      </c>
      <c r="G4" s="149" t="s">
        <v>174</v>
      </c>
      <c r="H4" s="550"/>
      <c r="I4" s="550"/>
      <c r="J4" s="550"/>
    </row>
    <row r="5" spans="1:10" ht="13.5" customHeight="1">
      <c r="A5" s="194"/>
      <c r="B5" s="59" t="s">
        <v>79</v>
      </c>
      <c r="C5" s="59" t="s">
        <v>79</v>
      </c>
      <c r="D5" s="60" t="s">
        <v>175</v>
      </c>
      <c r="E5" s="60" t="s">
        <v>176</v>
      </c>
      <c r="F5" s="59" t="s">
        <v>177</v>
      </c>
      <c r="G5" s="59" t="s">
        <v>178</v>
      </c>
      <c r="H5" s="59" t="s">
        <v>179</v>
      </c>
      <c r="I5" s="59" t="s">
        <v>80</v>
      </c>
      <c r="J5" s="96" t="s">
        <v>80</v>
      </c>
    </row>
    <row r="6" spans="1:10" ht="13.5">
      <c r="A6" s="195" t="s">
        <v>472</v>
      </c>
      <c r="B6" s="62">
        <v>33</v>
      </c>
      <c r="C6" s="62">
        <v>26</v>
      </c>
      <c r="D6" s="62">
        <v>17</v>
      </c>
      <c r="E6" s="62">
        <v>26</v>
      </c>
      <c r="F6" s="63">
        <v>1311</v>
      </c>
      <c r="G6" s="62">
        <v>86</v>
      </c>
      <c r="H6" s="63">
        <v>98011</v>
      </c>
      <c r="I6" s="62" t="s">
        <v>167</v>
      </c>
      <c r="J6" s="97">
        <v>2</v>
      </c>
    </row>
    <row r="7" spans="1:10" ht="13.5">
      <c r="A7" s="196">
        <v>3</v>
      </c>
      <c r="B7" s="61">
        <v>38</v>
      </c>
      <c r="C7" s="62">
        <v>26</v>
      </c>
      <c r="D7" s="62">
        <v>17</v>
      </c>
      <c r="E7" s="62">
        <v>31</v>
      </c>
      <c r="F7" s="63">
        <v>1262</v>
      </c>
      <c r="G7" s="62">
        <v>5</v>
      </c>
      <c r="H7" s="63">
        <v>126977</v>
      </c>
      <c r="I7" s="62">
        <v>5</v>
      </c>
      <c r="J7" s="97">
        <v>4</v>
      </c>
    </row>
    <row r="8" spans="1:10" ht="13.5">
      <c r="A8" s="197">
        <v>4</v>
      </c>
      <c r="B8" s="61">
        <v>21</v>
      </c>
      <c r="C8" s="62">
        <v>11</v>
      </c>
      <c r="D8" s="62">
        <v>6</v>
      </c>
      <c r="E8" s="62">
        <v>11</v>
      </c>
      <c r="F8" s="63">
        <v>636</v>
      </c>
      <c r="G8" s="62">
        <v>7</v>
      </c>
      <c r="H8" s="63">
        <v>17881</v>
      </c>
      <c r="I8" s="62">
        <v>3</v>
      </c>
      <c r="J8" s="97">
        <v>3</v>
      </c>
    </row>
    <row r="9" spans="1:10" ht="13.5">
      <c r="A9" s="197">
        <v>5</v>
      </c>
      <c r="B9" s="61">
        <v>28</v>
      </c>
      <c r="C9" s="62">
        <v>15</v>
      </c>
      <c r="D9" s="62">
        <v>12</v>
      </c>
      <c r="E9" s="62">
        <v>25</v>
      </c>
      <c r="F9" s="63">
        <v>1516</v>
      </c>
      <c r="G9" s="62">
        <v>127</v>
      </c>
      <c r="H9" s="63">
        <v>125556</v>
      </c>
      <c r="I9" s="62">
        <v>1</v>
      </c>
      <c r="J9" s="97" t="s">
        <v>167</v>
      </c>
    </row>
    <row r="10" spans="1:10" ht="13.5">
      <c r="A10" s="197">
        <v>6</v>
      </c>
      <c r="B10" s="61">
        <v>22</v>
      </c>
      <c r="C10" s="62">
        <v>13</v>
      </c>
      <c r="D10" s="62">
        <v>12</v>
      </c>
      <c r="E10" s="62">
        <v>19</v>
      </c>
      <c r="F10" s="63">
        <v>1278</v>
      </c>
      <c r="G10" s="62">
        <v>38</v>
      </c>
      <c r="H10" s="63">
        <v>69428</v>
      </c>
      <c r="I10" s="62" t="s">
        <v>167</v>
      </c>
      <c r="J10" s="97">
        <v>4</v>
      </c>
    </row>
    <row r="11" spans="1:10" ht="13.5">
      <c r="A11" s="197">
        <v>7</v>
      </c>
      <c r="B11" s="61">
        <v>30</v>
      </c>
      <c r="C11" s="62">
        <v>23</v>
      </c>
      <c r="D11" s="62">
        <v>12</v>
      </c>
      <c r="E11" s="62">
        <v>28</v>
      </c>
      <c r="F11" s="63">
        <v>1311</v>
      </c>
      <c r="G11" s="62">
        <v>12</v>
      </c>
      <c r="H11" s="63">
        <v>77917</v>
      </c>
      <c r="I11" s="62">
        <v>1</v>
      </c>
      <c r="J11" s="97">
        <v>3</v>
      </c>
    </row>
    <row r="12" spans="1:10" ht="13.5">
      <c r="A12" s="197">
        <v>8</v>
      </c>
      <c r="B12" s="61">
        <v>29</v>
      </c>
      <c r="C12" s="62">
        <v>12</v>
      </c>
      <c r="D12" s="62">
        <v>17</v>
      </c>
      <c r="E12" s="62">
        <v>22</v>
      </c>
      <c r="F12" s="63">
        <v>791</v>
      </c>
      <c r="G12" s="62">
        <v>32</v>
      </c>
      <c r="H12" s="63">
        <v>64456</v>
      </c>
      <c r="I12" s="62">
        <v>1</v>
      </c>
      <c r="J12" s="97">
        <v>2</v>
      </c>
    </row>
    <row r="13" spans="1:10" ht="15" customHeight="1">
      <c r="A13" s="197">
        <v>9</v>
      </c>
      <c r="B13" s="61">
        <v>41</v>
      </c>
      <c r="C13" s="62">
        <v>21</v>
      </c>
      <c r="D13" s="62">
        <v>13</v>
      </c>
      <c r="E13" s="62">
        <v>26</v>
      </c>
      <c r="F13" s="63">
        <v>2139</v>
      </c>
      <c r="G13" s="62">
        <v>2</v>
      </c>
      <c r="H13" s="63">
        <v>193442</v>
      </c>
      <c r="I13" s="62">
        <v>3</v>
      </c>
      <c r="J13" s="97">
        <v>1</v>
      </c>
    </row>
    <row r="14" spans="1:10" ht="13.5">
      <c r="A14" s="197">
        <v>10</v>
      </c>
      <c r="B14" s="61">
        <v>22</v>
      </c>
      <c r="C14" s="62">
        <v>14</v>
      </c>
      <c r="D14" s="62">
        <v>8</v>
      </c>
      <c r="E14" s="62">
        <v>19</v>
      </c>
      <c r="F14" s="63">
        <v>601</v>
      </c>
      <c r="G14" s="62">
        <v>0</v>
      </c>
      <c r="H14" s="63">
        <v>28329</v>
      </c>
      <c r="I14" s="62">
        <v>0</v>
      </c>
      <c r="J14" s="97">
        <v>1</v>
      </c>
    </row>
    <row r="15" spans="1:10" ht="13.5">
      <c r="A15" s="197">
        <v>11</v>
      </c>
      <c r="B15" s="61">
        <v>26</v>
      </c>
      <c r="C15" s="62">
        <v>15</v>
      </c>
      <c r="D15" s="62">
        <v>31</v>
      </c>
      <c r="E15" s="62">
        <v>27</v>
      </c>
      <c r="F15" s="63">
        <v>2003</v>
      </c>
      <c r="G15" s="62">
        <v>0</v>
      </c>
      <c r="H15" s="63">
        <v>213700</v>
      </c>
      <c r="I15" s="62">
        <v>3</v>
      </c>
      <c r="J15" s="97">
        <v>4</v>
      </c>
    </row>
    <row r="16" spans="1:10" ht="13.5">
      <c r="A16" s="197">
        <v>12</v>
      </c>
      <c r="B16" s="61">
        <v>30</v>
      </c>
      <c r="C16" s="62">
        <v>18</v>
      </c>
      <c r="D16" s="62">
        <v>8</v>
      </c>
      <c r="E16" s="62">
        <v>18</v>
      </c>
      <c r="F16" s="63">
        <v>558</v>
      </c>
      <c r="G16" s="62">
        <v>32</v>
      </c>
      <c r="H16" s="63">
        <v>134781</v>
      </c>
      <c r="I16" s="62">
        <v>1</v>
      </c>
      <c r="J16" s="97">
        <v>4</v>
      </c>
    </row>
    <row r="17" spans="1:10" ht="13.5">
      <c r="A17" s="197">
        <v>13</v>
      </c>
      <c r="B17" s="61">
        <v>35</v>
      </c>
      <c r="C17" s="62">
        <v>22</v>
      </c>
      <c r="D17" s="62">
        <v>18</v>
      </c>
      <c r="E17" s="62">
        <v>35</v>
      </c>
      <c r="F17" s="63">
        <v>2146</v>
      </c>
      <c r="G17" s="62">
        <v>0</v>
      </c>
      <c r="H17" s="63">
        <v>82199</v>
      </c>
      <c r="I17" s="62">
        <v>3</v>
      </c>
      <c r="J17" s="97">
        <v>1</v>
      </c>
    </row>
    <row r="18" spans="1:10" ht="13.5">
      <c r="A18" s="197">
        <v>14</v>
      </c>
      <c r="B18" s="61">
        <v>43</v>
      </c>
      <c r="C18" s="62">
        <v>20</v>
      </c>
      <c r="D18" s="62">
        <v>14</v>
      </c>
      <c r="E18" s="62">
        <v>25</v>
      </c>
      <c r="F18" s="63">
        <v>695</v>
      </c>
      <c r="G18" s="62">
        <v>4</v>
      </c>
      <c r="H18" s="63">
        <v>76199</v>
      </c>
      <c r="I18" s="62">
        <v>2</v>
      </c>
      <c r="J18" s="97">
        <v>5</v>
      </c>
    </row>
    <row r="19" spans="1:10" ht="13.5">
      <c r="A19" s="197">
        <v>15</v>
      </c>
      <c r="B19" s="61">
        <v>26</v>
      </c>
      <c r="C19" s="62">
        <v>10</v>
      </c>
      <c r="D19" s="62">
        <v>12</v>
      </c>
      <c r="E19" s="62">
        <v>17</v>
      </c>
      <c r="F19" s="63">
        <v>1069</v>
      </c>
      <c r="G19" s="62">
        <v>2</v>
      </c>
      <c r="H19" s="63">
        <v>102516</v>
      </c>
      <c r="I19" s="62">
        <v>0</v>
      </c>
      <c r="J19" s="97">
        <v>1</v>
      </c>
    </row>
    <row r="20" spans="1:10" s="55" customFormat="1" ht="13.5">
      <c r="A20" s="197">
        <v>16</v>
      </c>
      <c r="B20" s="61">
        <v>37</v>
      </c>
      <c r="C20" s="62">
        <v>17</v>
      </c>
      <c r="D20" s="62">
        <v>12</v>
      </c>
      <c r="E20" s="62">
        <v>25</v>
      </c>
      <c r="F20" s="63">
        <v>1845</v>
      </c>
      <c r="G20" s="62">
        <v>1</v>
      </c>
      <c r="H20" s="63">
        <v>224782</v>
      </c>
      <c r="I20" s="62">
        <v>2</v>
      </c>
      <c r="J20" s="97">
        <v>2</v>
      </c>
    </row>
    <row r="21" spans="1:10" ht="13.5">
      <c r="A21" s="197">
        <v>17</v>
      </c>
      <c r="B21" s="61">
        <v>32</v>
      </c>
      <c r="C21" s="62">
        <v>11</v>
      </c>
      <c r="D21" s="62">
        <v>8</v>
      </c>
      <c r="E21" s="62">
        <v>17</v>
      </c>
      <c r="F21" s="63">
        <v>705</v>
      </c>
      <c r="G21" s="62">
        <v>0</v>
      </c>
      <c r="H21" s="63">
        <v>41720</v>
      </c>
      <c r="I21" s="62">
        <v>0</v>
      </c>
      <c r="J21" s="97">
        <v>6</v>
      </c>
    </row>
    <row r="22" spans="1:10" ht="13.5">
      <c r="A22" s="196">
        <v>18</v>
      </c>
      <c r="B22" s="61">
        <v>46</v>
      </c>
      <c r="C22" s="62">
        <v>22</v>
      </c>
      <c r="D22" s="62">
        <v>12</v>
      </c>
      <c r="E22" s="62">
        <v>25</v>
      </c>
      <c r="F22" s="63">
        <v>1034</v>
      </c>
      <c r="G22" s="62">
        <v>39</v>
      </c>
      <c r="H22" s="63">
        <v>96247</v>
      </c>
      <c r="I22" s="62">
        <v>1</v>
      </c>
      <c r="J22" s="97">
        <v>10</v>
      </c>
    </row>
    <row r="23" spans="1:10" ht="13.5">
      <c r="A23" s="196">
        <v>19</v>
      </c>
      <c r="B23" s="61">
        <v>27</v>
      </c>
      <c r="C23" s="62">
        <v>10</v>
      </c>
      <c r="D23" s="62">
        <v>9</v>
      </c>
      <c r="E23" s="62">
        <v>15</v>
      </c>
      <c r="F23" s="63">
        <v>1100</v>
      </c>
      <c r="G23" s="62">
        <v>0</v>
      </c>
      <c r="H23" s="63">
        <v>109462</v>
      </c>
      <c r="I23" s="402">
        <v>0</v>
      </c>
      <c r="J23" s="97">
        <v>3</v>
      </c>
    </row>
    <row r="24" spans="1:10" ht="13.5">
      <c r="A24" s="196">
        <v>20</v>
      </c>
      <c r="B24" s="61">
        <v>61</v>
      </c>
      <c r="C24" s="62">
        <v>17</v>
      </c>
      <c r="D24" s="62">
        <v>18</v>
      </c>
      <c r="E24" s="62">
        <v>31</v>
      </c>
      <c r="F24" s="63">
        <v>1462</v>
      </c>
      <c r="G24" s="62">
        <v>111</v>
      </c>
      <c r="H24" s="63">
        <v>50149</v>
      </c>
      <c r="I24" s="402">
        <v>2</v>
      </c>
      <c r="J24" s="97">
        <v>8</v>
      </c>
    </row>
    <row r="25" spans="1:10" ht="13.5">
      <c r="A25" s="280">
        <v>21</v>
      </c>
      <c r="B25" s="80">
        <v>57</v>
      </c>
      <c r="C25" s="64">
        <v>29</v>
      </c>
      <c r="D25" s="64">
        <v>21</v>
      </c>
      <c r="E25" s="64">
        <v>58</v>
      </c>
      <c r="F25" s="65">
        <v>2245</v>
      </c>
      <c r="G25" s="64">
        <v>76</v>
      </c>
      <c r="H25" s="65">
        <v>72066</v>
      </c>
      <c r="I25" s="397">
        <v>1</v>
      </c>
      <c r="J25" s="68">
        <v>6</v>
      </c>
    </row>
    <row r="26" spans="2:10" ht="13.5">
      <c r="B26" s="55"/>
      <c r="H26" s="558" t="s">
        <v>357</v>
      </c>
      <c r="I26" s="559"/>
      <c r="J26" s="559"/>
    </row>
    <row r="27" spans="1:10" ht="13.5">
      <c r="A27" s="259" t="s">
        <v>433</v>
      </c>
      <c r="B27" s="54"/>
      <c r="C27" s="54"/>
      <c r="D27" s="54"/>
      <c r="E27" s="55"/>
      <c r="F27" s="55"/>
      <c r="G27" s="55"/>
      <c r="H27" s="55"/>
      <c r="I27" s="55"/>
      <c r="J27" s="55"/>
    </row>
    <row r="28" spans="1:75" s="66" customFormat="1" ht="13.5">
      <c r="A28" s="57"/>
      <c r="B28" s="57"/>
      <c r="C28" s="57"/>
      <c r="D28" s="57"/>
      <c r="E28" s="57"/>
      <c r="F28" s="57"/>
      <c r="G28" s="57"/>
      <c r="H28" s="57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</row>
    <row r="29" spans="1:10" ht="13.5">
      <c r="A29" s="549" t="s">
        <v>180</v>
      </c>
      <c r="B29" s="551" t="s">
        <v>336</v>
      </c>
      <c r="C29" s="552" t="s">
        <v>237</v>
      </c>
      <c r="D29" s="556" t="s">
        <v>168</v>
      </c>
      <c r="E29" s="549" t="s">
        <v>169</v>
      </c>
      <c r="F29" s="151" t="s">
        <v>170</v>
      </c>
      <c r="G29" s="560" t="s">
        <v>337</v>
      </c>
      <c r="H29" s="562" t="s">
        <v>238</v>
      </c>
      <c r="I29" s="55"/>
      <c r="J29" s="55"/>
    </row>
    <row r="30" spans="1:9" ht="13.5">
      <c r="A30" s="550"/>
      <c r="B30" s="550"/>
      <c r="C30" s="553"/>
      <c r="D30" s="557"/>
      <c r="E30" s="550"/>
      <c r="F30" s="152" t="s">
        <v>171</v>
      </c>
      <c r="G30" s="561"/>
      <c r="H30" s="563"/>
      <c r="I30" s="55"/>
    </row>
    <row r="31" spans="1:9" ht="13.5" customHeight="1">
      <c r="A31" s="194"/>
      <c r="B31" s="60" t="s">
        <v>80</v>
      </c>
      <c r="C31" s="60" t="s">
        <v>80</v>
      </c>
      <c r="D31" s="60" t="s">
        <v>80</v>
      </c>
      <c r="E31" s="60" t="s">
        <v>80</v>
      </c>
      <c r="F31" s="60" t="s">
        <v>80</v>
      </c>
      <c r="G31" s="60" t="s">
        <v>80</v>
      </c>
      <c r="H31" s="98" t="s">
        <v>80</v>
      </c>
      <c r="I31" s="55"/>
    </row>
    <row r="32" spans="1:9" ht="13.5">
      <c r="A32" s="350" t="s">
        <v>473</v>
      </c>
      <c r="B32" s="101">
        <f aca="true" t="shared" si="0" ref="B32:B40">SUM(C32:H32)</f>
        <v>443</v>
      </c>
      <c r="C32" s="99">
        <v>102</v>
      </c>
      <c r="D32" s="99">
        <v>96</v>
      </c>
      <c r="E32" s="99">
        <v>64</v>
      </c>
      <c r="F32" s="99">
        <v>38</v>
      </c>
      <c r="G32" s="99">
        <v>22</v>
      </c>
      <c r="H32" s="100">
        <v>121</v>
      </c>
      <c r="I32" s="55"/>
    </row>
    <row r="33" spans="1:9" ht="13.5">
      <c r="A33" s="197">
        <v>7</v>
      </c>
      <c r="B33" s="101">
        <f t="shared" si="0"/>
        <v>424</v>
      </c>
      <c r="C33" s="99">
        <v>108</v>
      </c>
      <c r="D33" s="99">
        <v>85</v>
      </c>
      <c r="E33" s="99">
        <v>62</v>
      </c>
      <c r="F33" s="99">
        <v>33</v>
      </c>
      <c r="G33" s="99">
        <v>19</v>
      </c>
      <c r="H33" s="100">
        <v>117</v>
      </c>
      <c r="I33" s="55"/>
    </row>
    <row r="34" spans="1:8" ht="13.5">
      <c r="A34" s="197">
        <v>8</v>
      </c>
      <c r="B34" s="101">
        <f t="shared" si="0"/>
        <v>442</v>
      </c>
      <c r="C34" s="99">
        <v>134</v>
      </c>
      <c r="D34" s="99">
        <v>73</v>
      </c>
      <c r="E34" s="99">
        <v>62</v>
      </c>
      <c r="F34" s="99">
        <v>23</v>
      </c>
      <c r="G34" s="99">
        <v>15</v>
      </c>
      <c r="H34" s="100">
        <v>135</v>
      </c>
    </row>
    <row r="35" spans="1:8" ht="13.5">
      <c r="A35" s="197">
        <v>9</v>
      </c>
      <c r="B35" s="101">
        <f t="shared" si="0"/>
        <v>445</v>
      </c>
      <c r="C35" s="99">
        <v>110</v>
      </c>
      <c r="D35" s="99">
        <v>79</v>
      </c>
      <c r="E35" s="99">
        <v>58</v>
      </c>
      <c r="F35" s="99">
        <v>40</v>
      </c>
      <c r="G35" s="99">
        <v>26</v>
      </c>
      <c r="H35" s="100">
        <v>132</v>
      </c>
    </row>
    <row r="36" spans="1:8" ht="13.5">
      <c r="A36" s="197">
        <v>10</v>
      </c>
      <c r="B36" s="101">
        <f t="shared" si="0"/>
        <v>470</v>
      </c>
      <c r="C36" s="99">
        <v>126</v>
      </c>
      <c r="D36" s="99">
        <v>92</v>
      </c>
      <c r="E36" s="99">
        <v>70</v>
      </c>
      <c r="F36" s="99">
        <v>35</v>
      </c>
      <c r="G36" s="99">
        <v>17</v>
      </c>
      <c r="H36" s="100">
        <v>130</v>
      </c>
    </row>
    <row r="37" spans="1:8" ht="13.5">
      <c r="A37" s="197">
        <v>11</v>
      </c>
      <c r="B37" s="101">
        <f t="shared" si="0"/>
        <v>476</v>
      </c>
      <c r="C37" s="99">
        <v>129</v>
      </c>
      <c r="D37" s="99">
        <v>77</v>
      </c>
      <c r="E37" s="99">
        <v>65</v>
      </c>
      <c r="F37" s="99">
        <v>52</v>
      </c>
      <c r="G37" s="99">
        <v>16</v>
      </c>
      <c r="H37" s="100">
        <v>137</v>
      </c>
    </row>
    <row r="38" spans="1:8" ht="13.5">
      <c r="A38" s="197">
        <v>12</v>
      </c>
      <c r="B38" s="101">
        <f t="shared" si="0"/>
        <v>456</v>
      </c>
      <c r="C38" s="99">
        <v>137</v>
      </c>
      <c r="D38" s="99">
        <v>68</v>
      </c>
      <c r="E38" s="99">
        <v>70</v>
      </c>
      <c r="F38" s="99">
        <v>38</v>
      </c>
      <c r="G38" s="99">
        <v>27</v>
      </c>
      <c r="H38" s="100">
        <v>116</v>
      </c>
    </row>
    <row r="39" spans="1:8" ht="13.5">
      <c r="A39" s="197">
        <v>13</v>
      </c>
      <c r="B39" s="101">
        <f t="shared" si="0"/>
        <v>481</v>
      </c>
      <c r="C39" s="99">
        <v>143</v>
      </c>
      <c r="D39" s="99">
        <v>61</v>
      </c>
      <c r="E39" s="99">
        <v>77</v>
      </c>
      <c r="F39" s="99">
        <v>52</v>
      </c>
      <c r="G39" s="99">
        <v>24</v>
      </c>
      <c r="H39" s="100">
        <v>124</v>
      </c>
    </row>
    <row r="40" spans="1:8" ht="13.5">
      <c r="A40" s="197">
        <v>14</v>
      </c>
      <c r="B40" s="101">
        <f t="shared" si="0"/>
        <v>508</v>
      </c>
      <c r="C40" s="99">
        <v>151</v>
      </c>
      <c r="D40" s="99">
        <v>61</v>
      </c>
      <c r="E40" s="99">
        <v>84</v>
      </c>
      <c r="F40" s="99">
        <v>62</v>
      </c>
      <c r="G40" s="99">
        <v>22</v>
      </c>
      <c r="H40" s="100">
        <v>128</v>
      </c>
    </row>
    <row r="41" spans="1:8" ht="13.5">
      <c r="A41" s="197">
        <v>15</v>
      </c>
      <c r="B41" s="101">
        <v>506</v>
      </c>
      <c r="C41" s="99">
        <v>157</v>
      </c>
      <c r="D41" s="99">
        <v>66</v>
      </c>
      <c r="E41" s="99">
        <v>77</v>
      </c>
      <c r="F41" s="99">
        <v>53</v>
      </c>
      <c r="G41" s="99">
        <v>19</v>
      </c>
      <c r="H41" s="100">
        <v>134</v>
      </c>
    </row>
    <row r="42" spans="1:8" ht="13.5">
      <c r="A42" s="197">
        <v>16</v>
      </c>
      <c r="B42" s="101">
        <v>508</v>
      </c>
      <c r="C42" s="99">
        <v>158</v>
      </c>
      <c r="D42" s="99">
        <v>62</v>
      </c>
      <c r="E42" s="99">
        <v>88</v>
      </c>
      <c r="F42" s="99">
        <v>52</v>
      </c>
      <c r="G42" s="99">
        <v>10</v>
      </c>
      <c r="H42" s="100">
        <v>138</v>
      </c>
    </row>
    <row r="43" spans="1:8" ht="13.5">
      <c r="A43" s="196">
        <v>17</v>
      </c>
      <c r="B43" s="101">
        <v>553</v>
      </c>
      <c r="C43" s="99">
        <v>162</v>
      </c>
      <c r="D43" s="99">
        <v>79</v>
      </c>
      <c r="E43" s="99">
        <v>74</v>
      </c>
      <c r="F43" s="99">
        <v>73</v>
      </c>
      <c r="G43" s="99">
        <v>24</v>
      </c>
      <c r="H43" s="100">
        <v>141</v>
      </c>
    </row>
    <row r="44" spans="1:8" ht="13.5">
      <c r="A44" s="196">
        <v>18</v>
      </c>
      <c r="B44" s="101">
        <v>643</v>
      </c>
      <c r="C44" s="99">
        <v>187</v>
      </c>
      <c r="D44" s="99">
        <v>83</v>
      </c>
      <c r="E44" s="99">
        <v>101</v>
      </c>
      <c r="F44" s="99">
        <v>71</v>
      </c>
      <c r="G44" s="99">
        <v>35</v>
      </c>
      <c r="H44" s="100">
        <v>166</v>
      </c>
    </row>
    <row r="45" spans="1:8" ht="13.5">
      <c r="A45" s="196">
        <v>19</v>
      </c>
      <c r="B45" s="101">
        <v>597</v>
      </c>
      <c r="C45" s="99">
        <v>178</v>
      </c>
      <c r="D45" s="99">
        <v>69</v>
      </c>
      <c r="E45" s="99">
        <v>86</v>
      </c>
      <c r="F45" s="99">
        <v>85</v>
      </c>
      <c r="G45" s="99">
        <v>18</v>
      </c>
      <c r="H45" s="100">
        <v>161</v>
      </c>
    </row>
    <row r="46" spans="1:8" ht="13.5">
      <c r="A46" s="280">
        <v>20</v>
      </c>
      <c r="B46" s="102">
        <v>652</v>
      </c>
      <c r="C46" s="103">
        <v>174</v>
      </c>
      <c r="D46" s="103">
        <v>88</v>
      </c>
      <c r="E46" s="103">
        <v>81</v>
      </c>
      <c r="F46" s="103">
        <v>90</v>
      </c>
      <c r="G46" s="103">
        <v>21</v>
      </c>
      <c r="H46" s="104">
        <v>198</v>
      </c>
    </row>
    <row r="47" spans="6:8" ht="13.5">
      <c r="F47" s="558" t="s">
        <v>448</v>
      </c>
      <c r="G47" s="559"/>
      <c r="H47" s="559"/>
    </row>
    <row r="70" spans="1:4" ht="13.5">
      <c r="A70" s="58" t="s">
        <v>81</v>
      </c>
      <c r="B70" s="67" t="s">
        <v>181</v>
      </c>
      <c r="C70" s="67" t="s">
        <v>168</v>
      </c>
      <c r="D70" s="67" t="s">
        <v>169</v>
      </c>
    </row>
    <row r="71" spans="1:4" ht="13.5">
      <c r="A71" s="233" t="s">
        <v>348</v>
      </c>
      <c r="B71" s="99">
        <v>157</v>
      </c>
      <c r="C71" s="99">
        <v>66</v>
      </c>
      <c r="D71" s="99">
        <v>77</v>
      </c>
    </row>
    <row r="72" spans="1:4" ht="15" customHeight="1">
      <c r="A72" s="233" t="s">
        <v>349</v>
      </c>
      <c r="B72" s="99">
        <v>158</v>
      </c>
      <c r="C72" s="99">
        <v>62</v>
      </c>
      <c r="D72" s="99">
        <v>88</v>
      </c>
    </row>
    <row r="73" spans="1:4" s="55" customFormat="1" ht="13.5">
      <c r="A73" s="233" t="s">
        <v>374</v>
      </c>
      <c r="B73" s="99">
        <v>162</v>
      </c>
      <c r="C73" s="99">
        <v>79</v>
      </c>
      <c r="D73" s="99">
        <v>74</v>
      </c>
    </row>
    <row r="74" spans="1:4" ht="13.5">
      <c r="A74" s="466" t="s">
        <v>392</v>
      </c>
      <c r="B74" s="99">
        <v>187</v>
      </c>
      <c r="C74" s="99">
        <v>83</v>
      </c>
      <c r="D74" s="99">
        <v>101</v>
      </c>
    </row>
    <row r="75" spans="1:4" ht="13.5">
      <c r="A75" s="467" t="s">
        <v>420</v>
      </c>
      <c r="B75" s="99">
        <v>178</v>
      </c>
      <c r="C75" s="99">
        <v>69</v>
      </c>
      <c r="D75" s="99">
        <v>86</v>
      </c>
    </row>
    <row r="76" spans="1:4" ht="13.5">
      <c r="A76" s="467" t="s">
        <v>453</v>
      </c>
      <c r="B76" s="103">
        <v>174</v>
      </c>
      <c r="C76" s="103">
        <v>88</v>
      </c>
      <c r="D76" s="103">
        <v>81</v>
      </c>
    </row>
    <row r="77" spans="1:5" ht="13.5">
      <c r="A77" s="464"/>
      <c r="B77" s="465" t="s">
        <v>456</v>
      </c>
      <c r="C77" s="465" t="s">
        <v>456</v>
      </c>
      <c r="D77" s="465" t="s">
        <v>456</v>
      </c>
      <c r="E77" s="55"/>
    </row>
  </sheetData>
  <sheetProtection/>
  <mergeCells count="17">
    <mergeCell ref="F47:H47"/>
    <mergeCell ref="I3:I4"/>
    <mergeCell ref="J3:J4"/>
    <mergeCell ref="E29:E30"/>
    <mergeCell ref="G29:G30"/>
    <mergeCell ref="H3:H4"/>
    <mergeCell ref="H29:H30"/>
    <mergeCell ref="F3:G3"/>
    <mergeCell ref="E3:E4"/>
    <mergeCell ref="H26:J26"/>
    <mergeCell ref="A3:A4"/>
    <mergeCell ref="D3:D4"/>
    <mergeCell ref="A29:A30"/>
    <mergeCell ref="B29:B30"/>
    <mergeCell ref="C29:C30"/>
    <mergeCell ref="B3:C3"/>
    <mergeCell ref="D29:D30"/>
  </mergeCells>
  <printOptions/>
  <pageMargins left="0.57" right="0.64" top="0.5" bottom="0.46" header="0.4" footer="0.28"/>
  <pageSetup firstPageNumber="69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23">
      <selection activeCell="J34" sqref="J34"/>
    </sheetView>
  </sheetViews>
  <sheetFormatPr defaultColWidth="9.00390625" defaultRowHeight="13.5"/>
  <cols>
    <col min="1" max="1" width="10.75390625" style="37" customWidth="1"/>
    <col min="2" max="8" width="12.625" style="37" customWidth="1"/>
    <col min="9" max="16384" width="9.00390625" style="37" customWidth="1"/>
  </cols>
  <sheetData>
    <row r="1" ht="13.5">
      <c r="A1" s="257" t="s">
        <v>434</v>
      </c>
    </row>
    <row r="2" spans="1:6" ht="13.5">
      <c r="A2" s="38"/>
      <c r="B2" s="38"/>
      <c r="C2" s="38"/>
      <c r="D2" s="38"/>
      <c r="E2" s="38"/>
      <c r="F2" s="38"/>
    </row>
    <row r="3" spans="1:6" ht="21" customHeight="1">
      <c r="A3" s="564" t="s">
        <v>112</v>
      </c>
      <c r="B3" s="564" t="s">
        <v>113</v>
      </c>
      <c r="C3" s="524" t="s">
        <v>239</v>
      </c>
      <c r="D3" s="535"/>
      <c r="E3" s="525"/>
      <c r="F3" s="141" t="s">
        <v>111</v>
      </c>
    </row>
    <row r="4" spans="1:6" ht="21.75" customHeight="1">
      <c r="A4" s="565"/>
      <c r="B4" s="565"/>
      <c r="C4" s="564" t="s">
        <v>114</v>
      </c>
      <c r="D4" s="157" t="s">
        <v>115</v>
      </c>
      <c r="E4" s="158" t="s">
        <v>116</v>
      </c>
      <c r="F4" s="158" t="s">
        <v>117</v>
      </c>
    </row>
    <row r="5" spans="1:6" ht="21" customHeight="1">
      <c r="A5" s="566"/>
      <c r="B5" s="566"/>
      <c r="C5" s="567"/>
      <c r="D5" s="159" t="s">
        <v>240</v>
      </c>
      <c r="E5" s="145" t="s">
        <v>118</v>
      </c>
      <c r="F5" s="145" t="s">
        <v>119</v>
      </c>
    </row>
    <row r="6" spans="1:6" ht="12" customHeight="1">
      <c r="A6" s="198"/>
      <c r="B6" s="39" t="s">
        <v>154</v>
      </c>
      <c r="C6" s="39" t="s">
        <v>161</v>
      </c>
      <c r="D6" s="39" t="s">
        <v>154</v>
      </c>
      <c r="E6" s="39" t="s">
        <v>154</v>
      </c>
      <c r="F6" s="90" t="s">
        <v>156</v>
      </c>
    </row>
    <row r="7" spans="1:6" ht="22.5" customHeight="1">
      <c r="A7" s="349" t="s">
        <v>474</v>
      </c>
      <c r="B7" s="41">
        <v>64040</v>
      </c>
      <c r="C7" s="43">
        <v>10009</v>
      </c>
      <c r="D7" s="43">
        <v>21808</v>
      </c>
      <c r="E7" s="36">
        <v>2.2</v>
      </c>
      <c r="F7" s="241">
        <v>34.1</v>
      </c>
    </row>
    <row r="8" spans="1:6" ht="22.5" customHeight="1">
      <c r="A8" s="179">
        <v>11</v>
      </c>
      <c r="B8" s="43">
        <v>64170</v>
      </c>
      <c r="C8" s="43">
        <v>10385</v>
      </c>
      <c r="D8" s="43">
        <v>22386</v>
      </c>
      <c r="E8" s="36">
        <v>2.2</v>
      </c>
      <c r="F8" s="241">
        <v>34.9</v>
      </c>
    </row>
    <row r="9" spans="1:6" s="36" customFormat="1" ht="22.5" customHeight="1">
      <c r="A9" s="185">
        <v>12</v>
      </c>
      <c r="B9" s="41">
        <v>64084</v>
      </c>
      <c r="C9" s="43">
        <v>10776</v>
      </c>
      <c r="D9" s="43">
        <v>22889</v>
      </c>
      <c r="E9" s="36">
        <v>2.1</v>
      </c>
      <c r="F9" s="241">
        <v>35.7</v>
      </c>
    </row>
    <row r="10" spans="1:6" s="36" customFormat="1" ht="22.5" customHeight="1">
      <c r="A10" s="185">
        <v>13</v>
      </c>
      <c r="B10" s="41">
        <v>64200</v>
      </c>
      <c r="C10" s="43">
        <v>11296</v>
      </c>
      <c r="D10" s="43">
        <v>23789</v>
      </c>
      <c r="E10" s="36">
        <v>2.1</v>
      </c>
      <c r="F10" s="241">
        <v>37.1</v>
      </c>
    </row>
    <row r="11" spans="1:6" s="36" customFormat="1" ht="22.5" customHeight="1">
      <c r="A11" s="185">
        <v>14</v>
      </c>
      <c r="B11" s="41">
        <v>64287</v>
      </c>
      <c r="C11" s="43">
        <v>12028</v>
      </c>
      <c r="D11" s="43">
        <v>25363</v>
      </c>
      <c r="E11" s="36">
        <v>2.1</v>
      </c>
      <c r="F11" s="241">
        <v>39.5</v>
      </c>
    </row>
    <row r="12" spans="1:6" s="36" customFormat="1" ht="22.5" customHeight="1">
      <c r="A12" s="185">
        <v>15</v>
      </c>
      <c r="B12" s="41">
        <v>64354</v>
      </c>
      <c r="C12" s="43">
        <v>12223</v>
      </c>
      <c r="D12" s="43">
        <v>25537</v>
      </c>
      <c r="E12" s="36">
        <v>2.1</v>
      </c>
      <c r="F12" s="242">
        <v>39.7</v>
      </c>
    </row>
    <row r="13" spans="1:6" ht="22.5" customHeight="1">
      <c r="A13" s="185">
        <v>16</v>
      </c>
      <c r="B13" s="41">
        <v>63759</v>
      </c>
      <c r="C13" s="43">
        <v>12315</v>
      </c>
      <c r="D13" s="43">
        <v>25485</v>
      </c>
      <c r="E13" s="36">
        <v>2.1</v>
      </c>
      <c r="F13" s="243" t="s">
        <v>372</v>
      </c>
    </row>
    <row r="14" spans="1:6" ht="22.5" customHeight="1">
      <c r="A14" s="185">
        <v>17</v>
      </c>
      <c r="B14" s="41">
        <v>70632</v>
      </c>
      <c r="C14" s="43">
        <v>14178</v>
      </c>
      <c r="D14" s="43">
        <v>28817</v>
      </c>
      <c r="E14" s="36">
        <v>2</v>
      </c>
      <c r="F14" s="243">
        <v>40.8</v>
      </c>
    </row>
    <row r="15" spans="1:6" ht="22.5" customHeight="1">
      <c r="A15" s="185">
        <v>18</v>
      </c>
      <c r="B15" s="41">
        <v>70316</v>
      </c>
      <c r="C15" s="43">
        <v>14252</v>
      </c>
      <c r="D15" s="43">
        <v>28409</v>
      </c>
      <c r="E15" s="36">
        <v>2</v>
      </c>
      <c r="F15" s="243">
        <v>40.4</v>
      </c>
    </row>
    <row r="16" spans="1:6" ht="22.5" customHeight="1">
      <c r="A16" s="179">
        <v>19</v>
      </c>
      <c r="B16" s="41">
        <v>70120</v>
      </c>
      <c r="C16" s="43">
        <v>14252</v>
      </c>
      <c r="D16" s="43">
        <v>28107</v>
      </c>
      <c r="E16" s="36">
        <v>2</v>
      </c>
      <c r="F16" s="243">
        <v>40.1</v>
      </c>
    </row>
    <row r="17" spans="1:6" ht="22.5" customHeight="1">
      <c r="A17" s="443">
        <v>20</v>
      </c>
      <c r="B17" s="444">
        <v>69811</v>
      </c>
      <c r="C17" s="445">
        <v>11325</v>
      </c>
      <c r="D17" s="445">
        <v>21600</v>
      </c>
      <c r="E17" s="446">
        <v>1.9</v>
      </c>
      <c r="F17" s="282">
        <v>30.9</v>
      </c>
    </row>
    <row r="18" spans="5:6" ht="13.5">
      <c r="E18" s="568" t="s">
        <v>120</v>
      </c>
      <c r="F18" s="559"/>
    </row>
    <row r="19" ht="13.5">
      <c r="E19" s="53"/>
    </row>
    <row r="20" ht="13.5">
      <c r="E20" s="53"/>
    </row>
    <row r="21" ht="13.5">
      <c r="A21" s="257" t="s">
        <v>435</v>
      </c>
    </row>
    <row r="22" spans="1:6" ht="13.5">
      <c r="A22" s="38"/>
      <c r="B22" s="38"/>
      <c r="C22" s="38"/>
      <c r="D22" s="38"/>
      <c r="E22" s="38"/>
      <c r="F22" s="160" t="s">
        <v>121</v>
      </c>
    </row>
    <row r="23" spans="1:6" ht="22.5" customHeight="1">
      <c r="A23" s="564" t="s">
        <v>112</v>
      </c>
      <c r="B23" s="524" t="s">
        <v>321</v>
      </c>
      <c r="C23" s="535"/>
      <c r="D23" s="535"/>
      <c r="E23" s="535"/>
      <c r="F23" s="525"/>
    </row>
    <row r="24" spans="1:6" ht="22.5" customHeight="1">
      <c r="A24" s="567"/>
      <c r="B24" s="138" t="s">
        <v>241</v>
      </c>
      <c r="C24" s="138" t="s">
        <v>242</v>
      </c>
      <c r="D24" s="138" t="s">
        <v>243</v>
      </c>
      <c r="E24" s="139" t="s">
        <v>89</v>
      </c>
      <c r="F24" s="139" t="s">
        <v>122</v>
      </c>
    </row>
    <row r="25" spans="1:6" ht="27" customHeight="1">
      <c r="A25" s="183" t="s">
        <v>475</v>
      </c>
      <c r="B25" s="41">
        <v>1234624</v>
      </c>
      <c r="C25" s="43">
        <v>1337154</v>
      </c>
      <c r="D25" s="43">
        <v>284554</v>
      </c>
      <c r="E25" s="43">
        <v>391779</v>
      </c>
      <c r="F25" s="91">
        <v>52538</v>
      </c>
    </row>
    <row r="26" spans="1:6" ht="27" customHeight="1">
      <c r="A26" s="185">
        <v>12</v>
      </c>
      <c r="B26" s="41">
        <v>1307693</v>
      </c>
      <c r="C26" s="43">
        <v>1302722</v>
      </c>
      <c r="D26" s="43">
        <v>287001</v>
      </c>
      <c r="E26" s="43">
        <v>517671</v>
      </c>
      <c r="F26" s="91">
        <v>49869</v>
      </c>
    </row>
    <row r="27" spans="1:6" ht="27" customHeight="1">
      <c r="A27" s="185">
        <v>13</v>
      </c>
      <c r="B27" s="41">
        <v>1285548</v>
      </c>
      <c r="C27" s="43">
        <v>1384695</v>
      </c>
      <c r="D27" s="43">
        <v>299910</v>
      </c>
      <c r="E27" s="43">
        <v>557143</v>
      </c>
      <c r="F27" s="91">
        <v>57014</v>
      </c>
    </row>
    <row r="28" spans="1:8" ht="27" customHeight="1">
      <c r="A28" s="185">
        <v>14</v>
      </c>
      <c r="B28" s="41">
        <v>1192510</v>
      </c>
      <c r="C28" s="43">
        <v>1309448</v>
      </c>
      <c r="D28" s="43">
        <v>288195</v>
      </c>
      <c r="E28" s="43">
        <v>524828</v>
      </c>
      <c r="F28" s="91">
        <v>56028</v>
      </c>
      <c r="G28" s="36"/>
      <c r="H28" s="36"/>
    </row>
    <row r="29" spans="1:6" ht="27" customHeight="1">
      <c r="A29" s="185">
        <v>15</v>
      </c>
      <c r="B29" s="41">
        <v>1474578</v>
      </c>
      <c r="C29" s="43">
        <v>1591932</v>
      </c>
      <c r="D29" s="43">
        <v>332779</v>
      </c>
      <c r="E29" s="43">
        <v>660871</v>
      </c>
      <c r="F29" s="91">
        <v>58732</v>
      </c>
    </row>
    <row r="30" spans="1:6" ht="27" customHeight="1">
      <c r="A30" s="185">
        <v>16</v>
      </c>
      <c r="B30" s="41">
        <v>1533114</v>
      </c>
      <c r="C30" s="43">
        <v>1660225</v>
      </c>
      <c r="D30" s="43">
        <v>345882</v>
      </c>
      <c r="E30" s="43">
        <v>709198</v>
      </c>
      <c r="F30" s="91">
        <v>72875</v>
      </c>
    </row>
    <row r="31" spans="1:6" ht="27" customHeight="1">
      <c r="A31" s="185">
        <v>17</v>
      </c>
      <c r="B31" s="41">
        <v>1901793</v>
      </c>
      <c r="C31" s="43">
        <v>2009882</v>
      </c>
      <c r="D31" s="43">
        <v>388550</v>
      </c>
      <c r="E31" s="43">
        <v>929024</v>
      </c>
      <c r="F31" s="91">
        <v>77990</v>
      </c>
    </row>
    <row r="32" spans="1:6" ht="27" customHeight="1">
      <c r="A32" s="179">
        <v>18</v>
      </c>
      <c r="B32" s="41">
        <v>1943450</v>
      </c>
      <c r="C32" s="43">
        <v>2066484</v>
      </c>
      <c r="D32" s="43">
        <v>397522</v>
      </c>
      <c r="E32" s="43">
        <v>936369</v>
      </c>
      <c r="F32" s="91">
        <v>88718</v>
      </c>
    </row>
    <row r="33" spans="1:6" ht="27" customHeight="1">
      <c r="A33" s="179">
        <v>19</v>
      </c>
      <c r="B33" s="41">
        <v>2036051</v>
      </c>
      <c r="C33" s="43">
        <v>2191640</v>
      </c>
      <c r="D33" s="43">
        <v>395708</v>
      </c>
      <c r="E33" s="43">
        <v>1025622</v>
      </c>
      <c r="F33" s="91">
        <v>95144</v>
      </c>
    </row>
    <row r="34" spans="1:6" ht="27" customHeight="1">
      <c r="A34" s="443">
        <v>20</v>
      </c>
      <c r="B34" s="444">
        <v>2076752</v>
      </c>
      <c r="C34" s="445">
        <v>2223025</v>
      </c>
      <c r="D34" s="445">
        <v>396751</v>
      </c>
      <c r="E34" s="445">
        <v>1027648</v>
      </c>
      <c r="F34" s="447">
        <v>90980</v>
      </c>
    </row>
    <row r="35" ht="13.5">
      <c r="E35" s="53"/>
    </row>
    <row r="37" spans="1:8" ht="13.5">
      <c r="A37" s="38"/>
      <c r="B37" s="38"/>
      <c r="C37" s="38"/>
      <c r="D37" s="38"/>
      <c r="E37" s="38"/>
      <c r="F37" s="38"/>
      <c r="G37" s="38"/>
      <c r="H37" s="160" t="s">
        <v>121</v>
      </c>
    </row>
    <row r="38" spans="1:8" ht="23.25" customHeight="1">
      <c r="A38" s="522" t="s">
        <v>202</v>
      </c>
      <c r="B38" s="527" t="s">
        <v>123</v>
      </c>
      <c r="C38" s="535"/>
      <c r="D38" s="535"/>
      <c r="E38" s="525"/>
      <c r="F38" s="527" t="s">
        <v>124</v>
      </c>
      <c r="G38" s="535"/>
      <c r="H38" s="525"/>
    </row>
    <row r="39" spans="1:8" ht="24" customHeight="1">
      <c r="A39" s="570"/>
      <c r="B39" s="564" t="s">
        <v>125</v>
      </c>
      <c r="C39" s="158" t="s">
        <v>126</v>
      </c>
      <c r="D39" s="158" t="s">
        <v>127</v>
      </c>
      <c r="E39" s="522" t="s">
        <v>89</v>
      </c>
      <c r="F39" s="283" t="s">
        <v>390</v>
      </c>
      <c r="G39" s="522" t="s">
        <v>128</v>
      </c>
      <c r="H39" s="522" t="s">
        <v>129</v>
      </c>
    </row>
    <row r="40" spans="1:8" ht="21" customHeight="1">
      <c r="A40" s="523"/>
      <c r="B40" s="567"/>
      <c r="C40" s="138" t="s">
        <v>244</v>
      </c>
      <c r="D40" s="138" t="s">
        <v>244</v>
      </c>
      <c r="E40" s="523"/>
      <c r="F40" s="138" t="s">
        <v>391</v>
      </c>
      <c r="G40" s="523"/>
      <c r="H40" s="523"/>
    </row>
    <row r="41" spans="1:8" ht="27" customHeight="1">
      <c r="A41" s="183" t="s">
        <v>475</v>
      </c>
      <c r="B41" s="41">
        <v>3300649</v>
      </c>
      <c r="C41" s="43">
        <v>2329259</v>
      </c>
      <c r="D41" s="43">
        <v>795383</v>
      </c>
      <c r="E41" s="91">
        <v>176006</v>
      </c>
      <c r="F41" s="41">
        <v>30600</v>
      </c>
      <c r="G41" s="43">
        <v>14850</v>
      </c>
      <c r="H41" s="91">
        <v>45450</v>
      </c>
    </row>
    <row r="42" spans="1:8" ht="27" customHeight="1">
      <c r="A42" s="185">
        <v>12</v>
      </c>
      <c r="B42" s="41">
        <v>3464955</v>
      </c>
      <c r="C42" s="43">
        <v>2449440</v>
      </c>
      <c r="D42" s="43">
        <v>826004</v>
      </c>
      <c r="E42" s="91">
        <v>189510</v>
      </c>
      <c r="F42" s="41">
        <v>33000</v>
      </c>
      <c r="G42" s="43">
        <v>16450</v>
      </c>
      <c r="H42" s="91">
        <v>49450</v>
      </c>
    </row>
    <row r="43" spans="1:8" ht="27" customHeight="1">
      <c r="A43" s="185">
        <v>13</v>
      </c>
      <c r="B43" s="41">
        <v>3584309</v>
      </c>
      <c r="C43" s="43">
        <v>2537820</v>
      </c>
      <c r="D43" s="43">
        <v>841835</v>
      </c>
      <c r="E43" s="91">
        <v>204655</v>
      </c>
      <c r="F43" s="41">
        <v>36000</v>
      </c>
      <c r="G43" s="43">
        <v>17150</v>
      </c>
      <c r="H43" s="91">
        <v>53150</v>
      </c>
    </row>
    <row r="44" spans="1:8" ht="27" customHeight="1">
      <c r="A44" s="185">
        <v>14</v>
      </c>
      <c r="B44" s="41">
        <v>3371009</v>
      </c>
      <c r="C44" s="43">
        <v>2387557</v>
      </c>
      <c r="D44" s="43">
        <v>783670</v>
      </c>
      <c r="E44" s="91">
        <v>199782</v>
      </c>
      <c r="F44" s="41">
        <v>34200</v>
      </c>
      <c r="G44" s="43">
        <v>17800</v>
      </c>
      <c r="H44" s="91">
        <f>SUM(F44:G44)</f>
        <v>52000</v>
      </c>
    </row>
    <row r="45" spans="1:8" s="36" customFormat="1" ht="27" customHeight="1">
      <c r="A45" s="185">
        <v>15</v>
      </c>
      <c r="B45" s="41">
        <v>4118892</v>
      </c>
      <c r="C45" s="43">
        <v>2921766</v>
      </c>
      <c r="D45" s="43">
        <v>955887</v>
      </c>
      <c r="E45" s="91">
        <v>241239</v>
      </c>
      <c r="F45" s="41">
        <v>39900</v>
      </c>
      <c r="G45" s="43">
        <v>18750</v>
      </c>
      <c r="H45" s="91">
        <f>SUM(F45:G45)</f>
        <v>58650</v>
      </c>
    </row>
    <row r="46" spans="1:8" ht="27" customHeight="1">
      <c r="A46" s="185">
        <v>16</v>
      </c>
      <c r="B46" s="41">
        <v>4321294</v>
      </c>
      <c r="C46" s="43">
        <v>3096138</v>
      </c>
      <c r="D46" s="43">
        <v>994065</v>
      </c>
      <c r="E46" s="91">
        <v>231091</v>
      </c>
      <c r="F46" s="41">
        <v>36900</v>
      </c>
      <c r="G46" s="43">
        <v>20500</v>
      </c>
      <c r="H46" s="91">
        <v>87400</v>
      </c>
    </row>
    <row r="47" spans="1:8" ht="27" customHeight="1">
      <c r="A47" s="179">
        <v>17</v>
      </c>
      <c r="B47" s="41">
        <v>5307239</v>
      </c>
      <c r="C47" s="43">
        <v>3855375</v>
      </c>
      <c r="D47" s="43">
        <v>1199573</v>
      </c>
      <c r="E47" s="43">
        <v>252290</v>
      </c>
      <c r="F47" s="41">
        <v>32100</v>
      </c>
      <c r="G47" s="43">
        <v>19800</v>
      </c>
      <c r="H47" s="91">
        <v>51900</v>
      </c>
    </row>
    <row r="48" spans="1:8" ht="27" customHeight="1">
      <c r="A48" s="179">
        <v>18</v>
      </c>
      <c r="B48" s="43">
        <v>5432543</v>
      </c>
      <c r="C48" s="43">
        <v>3985903</v>
      </c>
      <c r="D48" s="43">
        <v>1200602</v>
      </c>
      <c r="E48" s="43">
        <v>246038</v>
      </c>
      <c r="F48" s="41">
        <v>35150</v>
      </c>
      <c r="G48" s="43">
        <v>24850</v>
      </c>
      <c r="H48" s="91">
        <v>60000</v>
      </c>
    </row>
    <row r="49" spans="1:8" ht="27" customHeight="1">
      <c r="A49" s="179">
        <v>19</v>
      </c>
      <c r="B49" s="41">
        <v>5744165</v>
      </c>
      <c r="C49" s="43">
        <v>4245585</v>
      </c>
      <c r="D49" s="43">
        <v>1255575</v>
      </c>
      <c r="E49" s="43">
        <v>243005</v>
      </c>
      <c r="F49" s="41">
        <v>40200</v>
      </c>
      <c r="G49" s="43">
        <v>22200</v>
      </c>
      <c r="H49" s="91">
        <v>62400</v>
      </c>
    </row>
    <row r="50" spans="1:8" ht="27" customHeight="1">
      <c r="A50" s="443">
        <v>20</v>
      </c>
      <c r="B50" s="444">
        <v>5815156</v>
      </c>
      <c r="C50" s="445">
        <v>4211756</v>
      </c>
      <c r="D50" s="445">
        <v>1271194</v>
      </c>
      <c r="E50" s="445">
        <v>332206</v>
      </c>
      <c r="F50" s="444">
        <v>34840</v>
      </c>
      <c r="G50" s="445">
        <v>8250</v>
      </c>
      <c r="H50" s="447">
        <v>43090</v>
      </c>
    </row>
    <row r="51" spans="7:8" ht="13.5">
      <c r="G51" s="569" t="s">
        <v>130</v>
      </c>
      <c r="H51" s="569"/>
    </row>
  </sheetData>
  <sheetProtection/>
  <mergeCells count="15">
    <mergeCell ref="G51:H51"/>
    <mergeCell ref="G39:G40"/>
    <mergeCell ref="H39:H40"/>
    <mergeCell ref="A38:A40"/>
    <mergeCell ref="F38:H38"/>
    <mergeCell ref="B39:B40"/>
    <mergeCell ref="E39:E40"/>
    <mergeCell ref="B38:E38"/>
    <mergeCell ref="C3:E3"/>
    <mergeCell ref="A3:A5"/>
    <mergeCell ref="B3:B5"/>
    <mergeCell ref="B23:F23"/>
    <mergeCell ref="A23:A24"/>
    <mergeCell ref="C4:C5"/>
    <mergeCell ref="E18:F18"/>
  </mergeCells>
  <printOptions/>
  <pageMargins left="0.5511811023622047" right="0.2362204724409449" top="0.984251968503937" bottom="0.984251968503937" header="0.5118110236220472" footer="0.5118110236220472"/>
  <pageSetup firstPageNumber="70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藤岡市</cp:lastModifiedBy>
  <cp:lastPrinted>2010-07-29T00:25:53Z</cp:lastPrinted>
  <dcterms:created xsi:type="dcterms:W3CDTF">2003-08-04T02:36:53Z</dcterms:created>
  <dcterms:modified xsi:type="dcterms:W3CDTF">2010-07-29T00:26:13Z</dcterms:modified>
  <cp:category/>
  <cp:version/>
  <cp:contentType/>
  <cp:contentStatus/>
</cp:coreProperties>
</file>