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35" windowWidth="7680" windowHeight="8625" tabRatio="859" activeTab="0"/>
  </bookViews>
  <sheets>
    <sheet name="Ⅹ市民生活" sheetId="1" r:id="rId1"/>
    <sheet name="Ⅹ-1" sheetId="2" r:id="rId2"/>
    <sheet name="Ⅹ-2" sheetId="3" r:id="rId3"/>
    <sheet name="Ⅹ-3～4" sheetId="4" r:id="rId4"/>
    <sheet name="Ⅹ-5～7" sheetId="5" r:id="rId5"/>
    <sheet name="Ⅹ-8" sheetId="6" r:id="rId6"/>
    <sheet name="Ⅹ-9" sheetId="7" r:id="rId7"/>
    <sheet name="Ⅹ-10～11" sheetId="8" r:id="rId8"/>
    <sheet name="Ⅹ-12～13" sheetId="9" r:id="rId9"/>
    <sheet name="Ⅹ-14～15" sheetId="10" r:id="rId10"/>
    <sheet name="Ⅹ-16" sheetId="11" r:id="rId11"/>
    <sheet name="Ⅹ-17" sheetId="12" r:id="rId12"/>
    <sheet name="Ⅹー18.19" sheetId="13" r:id="rId13"/>
    <sheet name="Ⅹ-20" sheetId="14" r:id="rId14"/>
    <sheet name="Ⅹ-21" sheetId="15" r:id="rId15"/>
    <sheet name="Ⅹ-22～24" sheetId="16" r:id="rId16"/>
    <sheet name="Ⅹ-25～27" sheetId="17" r:id="rId17"/>
  </sheets>
  <definedNames>
    <definedName name="_xlnm.Print_Area" localSheetId="1">'Ⅹ-1'!$A$1:$G$80</definedName>
    <definedName name="_xlnm.Print_Area" localSheetId="7">'Ⅹ-10～11'!$A$1:$J$62</definedName>
    <definedName name="_xlnm.Print_Area" localSheetId="8">'Ⅹ-12～13'!$A$1:$H$55</definedName>
    <definedName name="_xlnm.Print_Area" localSheetId="9">'Ⅹ-14～15'!$A$1:$K$83</definedName>
    <definedName name="_xlnm.Print_Area" localSheetId="11">'Ⅹ-17'!$A$1:$M$64</definedName>
    <definedName name="_xlnm.Print_Area" localSheetId="2">'Ⅹ-2'!$A$1:$G$55</definedName>
    <definedName name="_xlnm.Print_Area" localSheetId="13">'Ⅹ-20'!$A$1:$N$61</definedName>
    <definedName name="_xlnm.Print_Area" localSheetId="14">'Ⅹ-21'!$A$1:$G$60</definedName>
    <definedName name="_xlnm.Print_Area" localSheetId="4">'Ⅹ-5～7'!$A$1:$J$56</definedName>
    <definedName name="_xlnm.Print_Area" localSheetId="5">'Ⅹ-8'!$A$1:$G$70</definedName>
    <definedName name="_xlnm.Print_Area" localSheetId="6">'Ⅹ-9'!$A$1:$G$38</definedName>
    <definedName name="_xlnm.Print_Area" localSheetId="0">'Ⅹ市民生活'!$A$1:$I$45</definedName>
    <definedName name="_xlnm.Print_Titles" localSheetId="6">'Ⅹ-9'!$1:$1</definedName>
  </definedNames>
  <calcPr fullCalcOnLoad="1"/>
</workbook>
</file>

<file path=xl/sharedStrings.xml><?xml version="1.0" encoding="utf-8"?>
<sst xmlns="http://schemas.openxmlformats.org/spreadsheetml/2006/main" count="1196" uniqueCount="540">
  <si>
    <t>年    次</t>
  </si>
  <si>
    <t xml:space="preserve"> 病 院 数</t>
  </si>
  <si>
    <t xml:space="preserve"> 診療所数</t>
  </si>
  <si>
    <t xml:space="preserve"> 医　　師</t>
  </si>
  <si>
    <t xml:space="preserve"> 歯科医師</t>
  </si>
  <si>
    <t xml:space="preserve"> 薬剤師</t>
  </si>
  <si>
    <t>人</t>
  </si>
  <si>
    <t>※医師は主たる勤務地</t>
  </si>
  <si>
    <r>
      <t xml:space="preserve">       </t>
    </r>
    <r>
      <rPr>
        <sz val="7"/>
        <rFont val="ＭＳ 明朝"/>
        <family val="1"/>
      </rPr>
      <t>人</t>
    </r>
  </si>
  <si>
    <t>委可燃</t>
  </si>
  <si>
    <t>委不燃</t>
  </si>
  <si>
    <t>月平均</t>
  </si>
  <si>
    <t>構成比</t>
  </si>
  <si>
    <t>％</t>
  </si>
  <si>
    <t>千円</t>
  </si>
  <si>
    <t>％</t>
  </si>
  <si>
    <t xml:space="preserve"> </t>
  </si>
  <si>
    <t>年　　度</t>
  </si>
  <si>
    <t>発生件数</t>
  </si>
  <si>
    <t>負傷者数</t>
  </si>
  <si>
    <t>死亡者数</t>
  </si>
  <si>
    <t>件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</si>
  <si>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</si>
  <si>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</si>
  <si>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</si>
  <si>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</si>
  <si>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</si>
  <si>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</si>
  <si>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</si>
  <si>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</si>
  <si>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</si>
  <si>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</si>
  <si>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</si>
  <si>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</si>
  <si>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</si>
  <si>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資料：交通事故のあらまし</t>
  </si>
  <si>
    <t>（２）</t>
  </si>
  <si>
    <t>藤岡市</t>
  </si>
  <si>
    <t>　</t>
  </si>
  <si>
    <t>（３）</t>
  </si>
  <si>
    <t>曜日別発生状況</t>
  </si>
  <si>
    <t>日</t>
  </si>
  <si>
    <t>月</t>
  </si>
  <si>
    <t>火</t>
  </si>
  <si>
    <t>水</t>
  </si>
  <si>
    <t>木</t>
  </si>
  <si>
    <t>金</t>
  </si>
  <si>
    <t>土</t>
  </si>
  <si>
    <t>件</t>
  </si>
  <si>
    <t>人</t>
  </si>
  <si>
    <t>年度</t>
  </si>
  <si>
    <t>行政区域</t>
  </si>
  <si>
    <t>普及率</t>
  </si>
  <si>
    <t>年間総配水量</t>
  </si>
  <si>
    <t>人口</t>
  </si>
  <si>
    <t>戸数</t>
  </si>
  <si>
    <t>総給水量</t>
  </si>
  <si>
    <t>その他</t>
  </si>
  <si>
    <t>給水量</t>
  </si>
  <si>
    <t>年　度</t>
  </si>
  <si>
    <t>総数</t>
  </si>
  <si>
    <t>普通車</t>
  </si>
  <si>
    <t>中型車</t>
  </si>
  <si>
    <t>大型車</t>
  </si>
  <si>
    <t>特大車</t>
  </si>
  <si>
    <t>＊平成元年６月より普通車が、普通車・中型車・軽自動車に分割</t>
  </si>
  <si>
    <t>普　通　車</t>
  </si>
  <si>
    <t>小　型　車</t>
  </si>
  <si>
    <t>軽四輪車</t>
  </si>
  <si>
    <t>乗合自動車</t>
  </si>
  <si>
    <t>被けん引車</t>
  </si>
  <si>
    <t>特殊用途自動車・特殊車</t>
  </si>
  <si>
    <t>軽・小型二輪車</t>
  </si>
  <si>
    <t>原動機付自転車(125cc以下)</t>
  </si>
  <si>
    <t>農耕用・その他</t>
  </si>
  <si>
    <t>注：原付にミニカーを含む</t>
  </si>
  <si>
    <t>年  度</t>
  </si>
  <si>
    <t>人  口</t>
  </si>
  <si>
    <t>世 帯 数</t>
  </si>
  <si>
    <t xml:space="preserve">   資料：保険年金課</t>
  </si>
  <si>
    <t>療養費</t>
  </si>
  <si>
    <t>療養給付費の負担区分</t>
  </si>
  <si>
    <t>任意給付</t>
  </si>
  <si>
    <t>総　額</t>
  </si>
  <si>
    <t>保険者</t>
  </si>
  <si>
    <t>被保険者</t>
  </si>
  <si>
    <t>葬祭費</t>
  </si>
  <si>
    <t>計</t>
  </si>
  <si>
    <t>資料：保険年金課</t>
  </si>
  <si>
    <t>市　    別</t>
  </si>
  <si>
    <t>一人当たりの所得</t>
  </si>
  <si>
    <t>対　県　比</t>
  </si>
  <si>
    <t>（％）</t>
  </si>
  <si>
    <t>県計</t>
  </si>
  <si>
    <t>市計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</si>
  <si>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</si>
  <si>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</si>
  <si>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</si>
  <si>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</si>
  <si>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</si>
  <si>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</si>
  <si>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</si>
  <si>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</si>
  <si>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富岡市</t>
  </si>
  <si>
    <t>安中市</t>
  </si>
  <si>
    <t>市    　別</t>
  </si>
  <si>
    <t>1日当配水量</t>
  </si>
  <si>
    <t>平均</t>
  </si>
  <si>
    <t>１人当</t>
  </si>
  <si>
    <t>配水管延長</t>
  </si>
  <si>
    <t>人</t>
  </si>
  <si>
    <t>戸</t>
  </si>
  <si>
    <t>ｔ</t>
  </si>
  <si>
    <t>台</t>
  </si>
  <si>
    <t>＊上信越道開通　藤岡→佐久　平成５年３月</t>
  </si>
  <si>
    <t>世帯</t>
  </si>
  <si>
    <t>罹災世帯</t>
  </si>
  <si>
    <t>焼損棟数</t>
  </si>
  <si>
    <t>損害額</t>
  </si>
  <si>
    <t>うち建物</t>
  </si>
  <si>
    <t>建 物</t>
  </si>
  <si>
    <t>脳血管疾患</t>
  </si>
  <si>
    <t>心疾患</t>
  </si>
  <si>
    <t>肺　　炎</t>
  </si>
  <si>
    <t>気管支炎</t>
  </si>
  <si>
    <t>年　度</t>
  </si>
  <si>
    <t>総　数</t>
  </si>
  <si>
    <t>林 野</t>
  </si>
  <si>
    <t>世帯</t>
  </si>
  <si>
    <t>棟</t>
  </si>
  <si>
    <t>㎡</t>
  </si>
  <si>
    <t>ａ</t>
  </si>
  <si>
    <t>千円</t>
  </si>
  <si>
    <t>悪性新生物</t>
  </si>
  <si>
    <t>群 馬 藤 岡 駅</t>
  </si>
  <si>
    <t>北 藤 岡 駅</t>
  </si>
  <si>
    <t>新　町　駅</t>
  </si>
  <si>
    <t>普通</t>
  </si>
  <si>
    <t>定期</t>
  </si>
  <si>
    <t>任  意  加  入</t>
  </si>
  <si>
    <t>被  保  険  者</t>
  </si>
  <si>
    <t>～</t>
  </si>
  <si>
    <t>第1号被保険者</t>
  </si>
  <si>
    <t>第3号被保険者</t>
  </si>
  <si>
    <t>被保険者（再掲）</t>
  </si>
  <si>
    <t>６０歳以上の任意</t>
  </si>
  <si>
    <t>資料：保険年金課</t>
  </si>
  <si>
    <t>件数</t>
  </si>
  <si>
    <t>年金額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</si>
  <si>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</si>
  <si>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</si>
  <si>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</si>
  <si>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</si>
  <si>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</si>
  <si>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</si>
  <si>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母子年金</t>
  </si>
  <si>
    <t>寡婦年金</t>
  </si>
  <si>
    <t>老齢福祉年金</t>
  </si>
  <si>
    <t>総　　　数</t>
  </si>
  <si>
    <t>入　　　　　　　　車</t>
  </si>
  <si>
    <t>出　　　　　　　　車</t>
  </si>
  <si>
    <t>乗用車</t>
  </si>
  <si>
    <t>貨物車</t>
  </si>
  <si>
    <t>悪性新生物</t>
  </si>
  <si>
    <t>月数（Ｆ）</t>
  </si>
  <si>
    <t>年　　度</t>
  </si>
  <si>
    <t xml:space="preserve"> 歯科医院数</t>
  </si>
  <si>
    <t>年　　度</t>
  </si>
  <si>
    <t>実　績</t>
  </si>
  <si>
    <t>１　雇用者報酬</t>
  </si>
  <si>
    <t>２　財産所得（非企業部門）</t>
  </si>
  <si>
    <t>４　市民所得</t>
  </si>
  <si>
    <t>市民１人当たり所得</t>
  </si>
  <si>
    <t>所得額</t>
  </si>
  <si>
    <t>構成比</t>
  </si>
  <si>
    <t>百万円</t>
  </si>
  <si>
    <t>　（１）賃金・俸給</t>
  </si>
  <si>
    <t>　（２）雇主の社会負担</t>
  </si>
  <si>
    <t>　（１）一般政府</t>
  </si>
  <si>
    <t>　　　　a　雇主の現実社会負担</t>
  </si>
  <si>
    <t>　　　　b　雇主の帰属社会負担</t>
  </si>
  <si>
    <t>　　　　a　受　取</t>
  </si>
  <si>
    <t>　　　　b　支　払</t>
  </si>
  <si>
    <t>　（２）家　計</t>
  </si>
  <si>
    <t>　　①　利　子</t>
  </si>
  <si>
    <t>　　③　保険契約者に帰属する財産所得</t>
  </si>
  <si>
    <t>　　②　配　当</t>
  </si>
  <si>
    <t>　　④　賃貸料</t>
  </si>
  <si>
    <t>　（３）対家計民間非営利団体</t>
  </si>
  <si>
    <t>　(１)民間法人企業</t>
  </si>
  <si>
    <t>　　　　a　非金融法人企業</t>
  </si>
  <si>
    <t>　　　　b　金融機関</t>
  </si>
  <si>
    <t>　（２）公的企業</t>
  </si>
  <si>
    <t>　（３）個人企業</t>
  </si>
  <si>
    <t>　　　　a　農林水産業</t>
  </si>
  <si>
    <t>　　　　c　持ち家</t>
  </si>
  <si>
    <t>　　　　b　その他の産業</t>
  </si>
  <si>
    <t>百万円</t>
  </si>
  <si>
    <t>総生産</t>
  </si>
  <si>
    <t>項　　　　目</t>
  </si>
  <si>
    <t>１　産　業</t>
  </si>
  <si>
    <t>　（１）農林水産業</t>
  </si>
  <si>
    <t>　　　①　農　業</t>
  </si>
  <si>
    <t>　　　②　林　業</t>
  </si>
  <si>
    <t>　　　③　水産業</t>
  </si>
  <si>
    <t>　（２）鉱　業</t>
  </si>
  <si>
    <t>　（３）製造業</t>
  </si>
  <si>
    <t>　（４）建設業</t>
  </si>
  <si>
    <t>　（６）卸売・小売業</t>
  </si>
  <si>
    <t>　（７）金融・保険業</t>
  </si>
  <si>
    <t>　（８）不動産業</t>
  </si>
  <si>
    <t>２　政府サービス生産者</t>
  </si>
  <si>
    <t>　（１）電気・ガス・水道業</t>
  </si>
  <si>
    <t>　（２）サービス業</t>
  </si>
  <si>
    <t>　（３）公　務</t>
  </si>
  <si>
    <t>３　対家計民間非営利サービス生産者</t>
  </si>
  <si>
    <t>（１）サービス業</t>
  </si>
  <si>
    <t>４　小　計</t>
  </si>
  <si>
    <t>５　輸入品に課される税・関税</t>
  </si>
  <si>
    <t>合　　計</t>
  </si>
  <si>
    <t xml:space="preserve">  ２． 市内総生産</t>
  </si>
  <si>
    <t>所　得　額</t>
  </si>
  <si>
    <t>（百万円）</t>
  </si>
  <si>
    <t>人　　　口</t>
  </si>
  <si>
    <t>区　　　　　分</t>
  </si>
  <si>
    <t>総　　　　　数</t>
  </si>
  <si>
    <t>３　企業所得（法人企業の分配所得受払後）</t>
  </si>
  <si>
    <t>６　(控除)総資本形成に係る消費税</t>
  </si>
  <si>
    <t>　（５）電気・ガス・水道業</t>
  </si>
  <si>
    <t>資料：市町村民経済計算</t>
  </si>
  <si>
    <t>　　　　　　　　　資料：市町村民経済計算</t>
  </si>
  <si>
    <t>＊使用開始　前橋⇔練馬　昭和５５年７月、全線開通　昭和６０年１０月</t>
  </si>
  <si>
    <t xml:space="preserve">出 火 件 数 </t>
  </si>
  <si>
    <t>死　者</t>
  </si>
  <si>
    <t>傷　者</t>
  </si>
  <si>
    <t>焼 失 面 積</t>
  </si>
  <si>
    <t>総  数</t>
  </si>
  <si>
    <t>事  故</t>
  </si>
  <si>
    <t>粗大ゴミ</t>
  </si>
  <si>
    <t>処理困難物</t>
  </si>
  <si>
    <t>新町集可燃</t>
  </si>
  <si>
    <t>※平成14年度からの市収集不燃には、不燃・リクエスト収集粗大ゴミが含まれる。</t>
  </si>
  <si>
    <t>※持込可燃には、許可可燃・事業可燃・一般可燃・肉骨粉が含まれる。</t>
  </si>
  <si>
    <t>※持込不燃には、許可不燃・事業不燃・一般不燃・一般粗大が含まれる。</t>
  </si>
  <si>
    <t xml:space="preserve">※平成13年度市収集不燃には、不燃・粗大ゴミ・有害ゴミが含まれる。       </t>
  </si>
  <si>
    <t>合計</t>
  </si>
  <si>
    <t>平成17年</t>
  </si>
  <si>
    <t>　資料：消防本部</t>
  </si>
  <si>
    <t>(鬼石）</t>
  </si>
  <si>
    <t>１．市民所得及び市民一人当たりの所得</t>
  </si>
  <si>
    <t>年    度</t>
  </si>
  <si>
    <t>総　数</t>
  </si>
  <si>
    <t>免 除 者</t>
  </si>
  <si>
    <t>男</t>
  </si>
  <si>
    <t>女</t>
  </si>
  <si>
    <t>-</t>
  </si>
  <si>
    <t>平成18年</t>
  </si>
  <si>
    <t>出産育児</t>
  </si>
  <si>
    <t>一時金</t>
  </si>
  <si>
    <t>各年3月3１日現在</t>
  </si>
  <si>
    <t>その他金属</t>
  </si>
  <si>
    <t>不燃残渣</t>
  </si>
  <si>
    <t>※平成18年度の不燃残渣は鬼石資源化ｾﾝﾀｰ一般廃棄物最終処分埋立分を含む。</t>
  </si>
  <si>
    <t>（千円）</t>
  </si>
  <si>
    <t>清  掃  セ  ン  タ  －  搬  入</t>
  </si>
  <si>
    <t>総  量</t>
  </si>
  <si>
    <t>市集可燃</t>
  </si>
  <si>
    <t>市集不燃</t>
  </si>
  <si>
    <t>持込可燃</t>
  </si>
  <si>
    <t>持込不燃</t>
  </si>
  <si>
    <t>埋立地搬出</t>
  </si>
  <si>
    <t>売却金属</t>
  </si>
  <si>
    <t>焼却灰</t>
  </si>
  <si>
    <t>ばいじん</t>
  </si>
  <si>
    <t>ﾌﾟﾚｽ金属</t>
  </si>
  <si>
    <t>廃  鉄</t>
  </si>
  <si>
    <t>平成19年</t>
  </si>
  <si>
    <t>みどり市</t>
  </si>
  <si>
    <t>みどり市</t>
  </si>
  <si>
    <t>４．１2市の市内総生産の状況</t>
  </si>
  <si>
    <t>整備延長</t>
  </si>
  <si>
    <t>整備面積</t>
  </si>
  <si>
    <t>整備人口</t>
  </si>
  <si>
    <t>水洗化人口</t>
  </si>
  <si>
    <t>水洗化戸数</t>
  </si>
  <si>
    <t>８.上信越自動車道藤岡Ｉ．Ｃ利用状況</t>
  </si>
  <si>
    <t>９.自動車保有状況</t>
  </si>
  <si>
    <t>１０．火災発生件数及び損害状況</t>
  </si>
  <si>
    <t>１１．主要死因別死亡者数</t>
  </si>
  <si>
    <t>１４．国民年金拠出制年金加入者の推移</t>
  </si>
  <si>
    <t>１５. 国民年金受給額の推移</t>
  </si>
  <si>
    <t>１６． 医療施設・医療従事者</t>
  </si>
  <si>
    <t>１７． ごみ処理状況</t>
  </si>
  <si>
    <t>２１．交通事故年別推移</t>
  </si>
  <si>
    <t>資料：群馬運輸支局・市税務課</t>
  </si>
  <si>
    <t>％</t>
  </si>
  <si>
    <t xml:space="preserve"> 資料：県健康福祉課</t>
  </si>
  <si>
    <t>資料：県健康福祉課</t>
  </si>
  <si>
    <t>３．12市の市民所得及び一人当たりの所得の状況</t>
  </si>
  <si>
    <t>平成20年</t>
  </si>
  <si>
    <t>平成20年</t>
  </si>
  <si>
    <t xml:space="preserve"> </t>
  </si>
  <si>
    <t xml:space="preserve"> </t>
  </si>
  <si>
    <t>平成21年</t>
  </si>
  <si>
    <t>平成11年</t>
  </si>
  <si>
    <t>各年10月１日現在</t>
  </si>
  <si>
    <t>各年12月3１日現在</t>
  </si>
  <si>
    <t>資料：藤岡保健所</t>
  </si>
  <si>
    <t>保険料収入（納付状況）</t>
  </si>
  <si>
    <t>納付額</t>
  </si>
  <si>
    <t>納付対象</t>
  </si>
  <si>
    <t>納付実施</t>
  </si>
  <si>
    <t xml:space="preserve"> 納付率</t>
  </si>
  <si>
    <t>平成21年</t>
  </si>
  <si>
    <t>５．上水道普及状況</t>
  </si>
  <si>
    <t>給　　水</t>
  </si>
  <si>
    <t>年度末</t>
  </si>
  <si>
    <t>％</t>
  </si>
  <si>
    <r>
      <t>ｍ</t>
    </r>
    <r>
      <rPr>
        <vertAlign val="superscript"/>
        <sz val="8"/>
        <rFont val="明朝"/>
        <family val="1"/>
      </rPr>
      <t>3</t>
    </r>
  </si>
  <si>
    <t>ｍ</t>
  </si>
  <si>
    <t>資料：経営課</t>
  </si>
  <si>
    <t>（有収水量）</t>
  </si>
  <si>
    <t>家　庭　用</t>
  </si>
  <si>
    <t>業　務　用</t>
  </si>
  <si>
    <t>そ　の　他</t>
  </si>
  <si>
    <t>ｍ</t>
  </si>
  <si>
    <t>ha</t>
  </si>
  <si>
    <t>資料：下水道課</t>
  </si>
  <si>
    <t>軽自動車等</t>
  </si>
  <si>
    <t>※平成２３年版より平成１２年度～２２年度の数値を速報値より確定値に変更。</t>
  </si>
  <si>
    <t>　　　　　　　　　　資料：東日本高速道路㈱関東支社（管理事業部）</t>
  </si>
  <si>
    <t>※平成20年より医師、歯科医師、薬剤師の調査は隔年調査となる。</t>
  </si>
  <si>
    <t>１２．国民健康保険の加入状況</t>
  </si>
  <si>
    <t>国民健康保険加入者</t>
  </si>
  <si>
    <t>％</t>
  </si>
  <si>
    <t>１３．国民健康保険給付状況</t>
  </si>
  <si>
    <t>療養給付費用の種目別区分</t>
  </si>
  <si>
    <t>入　院</t>
  </si>
  <si>
    <t>外　来</t>
  </si>
  <si>
    <t>歯　科</t>
  </si>
  <si>
    <t>年 度</t>
  </si>
  <si>
    <t>負　担</t>
  </si>
  <si>
    <t>年    度</t>
  </si>
  <si>
    <t>国　民　年　金</t>
  </si>
  <si>
    <t>老齢</t>
  </si>
  <si>
    <t>障害</t>
  </si>
  <si>
    <t>遺族</t>
  </si>
  <si>
    <t>平成22年</t>
  </si>
  <si>
    <t>H22年</t>
  </si>
  <si>
    <t>平成22年</t>
  </si>
  <si>
    <t>第Ⅹ章　市民生活　</t>
  </si>
  <si>
    <t>年  度</t>
  </si>
  <si>
    <t>大気汚染</t>
  </si>
  <si>
    <t>水質汚染</t>
  </si>
  <si>
    <t>騒音</t>
  </si>
  <si>
    <t>振動</t>
  </si>
  <si>
    <t>悪臭</t>
  </si>
  <si>
    <t>廃棄物投棄</t>
  </si>
  <si>
    <t>雑草害虫</t>
  </si>
  <si>
    <t>その他</t>
  </si>
  <si>
    <t>１８．公害苦情処理件数</t>
  </si>
  <si>
    <t xml:space="preserve">              </t>
  </si>
  <si>
    <t>小中学生</t>
  </si>
  <si>
    <t>一般</t>
  </si>
  <si>
    <t>65歳以上</t>
  </si>
  <si>
    <t>大人</t>
  </si>
  <si>
    <t>２２．栗須の郷の利用状況</t>
  </si>
  <si>
    <t>２３．ゆったり館の利用状況</t>
  </si>
  <si>
    <t>年  度</t>
  </si>
  <si>
    <t>子供</t>
  </si>
  <si>
    <t>65歳以上</t>
  </si>
  <si>
    <t>　　資料：清掃センター</t>
  </si>
  <si>
    <t>２４．コミュニティーセンター・やすらぎの利用状況</t>
  </si>
  <si>
    <t>総数</t>
  </si>
  <si>
    <t>不動産</t>
  </si>
  <si>
    <t>相続</t>
  </si>
  <si>
    <t>結婚</t>
  </si>
  <si>
    <t>離婚</t>
  </si>
  <si>
    <t>土地境界</t>
  </si>
  <si>
    <t>親子等
家庭内</t>
  </si>
  <si>
    <t>金銭</t>
  </si>
  <si>
    <t>交通事故</t>
  </si>
  <si>
    <t>その他</t>
  </si>
  <si>
    <t>年  度</t>
  </si>
  <si>
    <t>苦情</t>
  </si>
  <si>
    <t>家庭内</t>
  </si>
  <si>
    <t>人権</t>
  </si>
  <si>
    <t>２５．消費生活センター相談件数</t>
  </si>
  <si>
    <t>２６．無料法律相談件数</t>
  </si>
  <si>
    <t>２７．人権相談件数</t>
  </si>
  <si>
    <t>市内総生産
(百万円)</t>
  </si>
  <si>
    <t>産　　　業
（百万円）</t>
  </si>
  <si>
    <t>政府ｻｰﾋﾞｽ生産者
（百万円）</t>
  </si>
  <si>
    <t>対家計民間非営利ｻｰﾋﾞｽ生産者
（百万円）</t>
  </si>
  <si>
    <t>構成比</t>
  </si>
  <si>
    <t>ℓ</t>
  </si>
  <si>
    <t>％</t>
  </si>
  <si>
    <t>６．用途別給水量</t>
  </si>
  <si>
    <t>７．下水道普及状況</t>
  </si>
  <si>
    <t>老  衰　
その他</t>
  </si>
  <si>
    <t>人</t>
  </si>
  <si>
    <t>件</t>
  </si>
  <si>
    <t>１９．ＪＲ鉄道一日平均輸送状況</t>
  </si>
  <si>
    <t>注）一日平均とは、年間乗車人員実績を営業日数で除したものです。</t>
  </si>
  <si>
    <t xml:space="preserve">    従って、普通＋定期＝計とならない場合もあります。</t>
  </si>
  <si>
    <t>（１）</t>
  </si>
  <si>
    <t>藤岡警察署管内月別発生状況</t>
  </si>
  <si>
    <t>年次</t>
  </si>
  <si>
    <t>各年3月3１日現在</t>
  </si>
  <si>
    <t>千円</t>
  </si>
  <si>
    <t>各年３月３１日</t>
  </si>
  <si>
    <t>各年3月31日</t>
  </si>
  <si>
    <t>※平成21年度より保険料収入（納付状況）は、社会保険庁から日本年金機構への移行に伴い公表がされません。</t>
  </si>
  <si>
    <t xml:space="preserve">受給権者数
</t>
  </si>
  <si>
    <t xml:space="preserve">年金総額
</t>
  </si>
  <si>
    <r>
      <rPr>
        <sz val="9"/>
        <rFont val="ＭＳ 明朝"/>
        <family val="1"/>
      </rPr>
      <t>受給権者数</t>
    </r>
    <r>
      <rPr>
        <sz val="10.5"/>
        <rFont val="ＭＳ 明朝"/>
        <family val="1"/>
      </rPr>
      <t xml:space="preserve">
</t>
    </r>
  </si>
  <si>
    <t>年金総額</t>
  </si>
  <si>
    <t>％</t>
  </si>
  <si>
    <t>月数（Ｅ）</t>
  </si>
  <si>
    <t>Ｆ／Ｅ　</t>
  </si>
  <si>
    <t>ケ月</t>
  </si>
  <si>
    <t>合　　計</t>
  </si>
  <si>
    <t>被保険者数</t>
  </si>
  <si>
    <t>一世帯被保険者数</t>
  </si>
  <si>
    <t>人口に対する
被保険者割合</t>
  </si>
  <si>
    <t>平成19年</t>
  </si>
  <si>
    <t>各年4月1日現在</t>
  </si>
  <si>
    <t>軒</t>
  </si>
  <si>
    <t>年    度</t>
  </si>
  <si>
    <t>※平成15年度より平成19年は医師、歯科医師、薬剤師の市町村集計結果が発表されない。</t>
  </si>
  <si>
    <t>医師</t>
  </si>
  <si>
    <t>新町・吉井
　集可然</t>
  </si>
  <si>
    <t>資源･
有害ゴミ</t>
  </si>
  <si>
    <t>ｔ</t>
  </si>
  <si>
    <t>２０．交通事故の月別・時間別・曜日別発生状況</t>
  </si>
  <si>
    <t>藤岡警察署管内時間別発生状況</t>
  </si>
  <si>
    <t>障害者手帳
交付者</t>
  </si>
  <si>
    <t>　　　資料：清掃センター</t>
  </si>
  <si>
    <t>市　　内</t>
  </si>
  <si>
    <t>市　　外</t>
  </si>
  <si>
    <t>　　市　　内</t>
  </si>
  <si>
    <t>　　　　　　　　　　　　　　　　　　　　　個　　人</t>
  </si>
  <si>
    <t>　　　　　　　  　団　　体</t>
  </si>
  <si>
    <t>総数</t>
  </si>
  <si>
    <t xml:space="preserve">       </t>
  </si>
  <si>
    <t>　　　各年3月31日</t>
  </si>
  <si>
    <t>※マルチとはマルチ商法、ネガティブとはネガティブ・オプション</t>
  </si>
  <si>
    <t>…</t>
  </si>
  <si>
    <t>白色トレイ</t>
  </si>
  <si>
    <t>資源ごみ・有害ごみの内訳</t>
  </si>
  <si>
    <t>１７． ごみ処理状況</t>
  </si>
  <si>
    <t>古紙</t>
  </si>
  <si>
    <t>ｔ</t>
  </si>
  <si>
    <t>ペットボトル</t>
  </si>
  <si>
    <t xml:space="preserve">      各年3月31日</t>
  </si>
  <si>
    <t>※平成21年度より上記の資料につきましては、社会保険庁から日本年金機構への移行に伴い、資料材料（国民年金事業年報、国民年金事業概況）廃止のため下記資料へ変更となりました。</t>
  </si>
  <si>
    <t xml:space="preserve">       千円</t>
  </si>
  <si>
    <t>30人～99人</t>
  </si>
  <si>
    <t>100人以上</t>
  </si>
  <si>
    <t>※平成２０年４月１日より料金改定を行い高齢者６５歳以上を制定する。</t>
  </si>
  <si>
    <t>年　度</t>
  </si>
  <si>
    <t>平成23年</t>
  </si>
  <si>
    <t>平成21年</t>
  </si>
  <si>
    <t>年　次</t>
  </si>
  <si>
    <t>Ｈ18年</t>
  </si>
  <si>
    <t>Ｈ19年</t>
  </si>
  <si>
    <t>Ｈ20年</t>
  </si>
  <si>
    <t>Ｈ21年</t>
  </si>
  <si>
    <t>Ｈ22年</t>
  </si>
  <si>
    <t>Ｈ23年</t>
  </si>
  <si>
    <t>H21年</t>
  </si>
  <si>
    <t>H23年</t>
  </si>
  <si>
    <t>※藤岡市内での交通事故</t>
  </si>
  <si>
    <t>資料：交通年鑑</t>
  </si>
  <si>
    <t>　　各年12月31日</t>
  </si>
  <si>
    <t>各年3月31日</t>
  </si>
  <si>
    <t>平成22年度</t>
  </si>
  <si>
    <t>平成22年度</t>
  </si>
  <si>
    <t>平成24年</t>
  </si>
  <si>
    <t>資料：清掃センター</t>
  </si>
  <si>
    <t>資料：環境課</t>
  </si>
  <si>
    <t>資料：東日本旅客鉄道㈱高崎支社</t>
  </si>
  <si>
    <t>資料：社会福祉協議会</t>
  </si>
  <si>
    <r>
      <t xml:space="preserve">びん類
</t>
    </r>
    <r>
      <rPr>
        <sz val="6"/>
        <rFont val="ＭＳ 明朝"/>
        <family val="1"/>
      </rPr>
      <t>(白・透明・茶・生き・その他）</t>
    </r>
  </si>
  <si>
    <r>
      <t xml:space="preserve">キケン物
</t>
    </r>
    <r>
      <rPr>
        <sz val="6"/>
        <rFont val="ＭＳ 明朝"/>
        <family val="1"/>
      </rPr>
      <t>（スプレー缶・
蛍光管・乾電池）</t>
    </r>
  </si>
  <si>
    <r>
      <t xml:space="preserve">有害物
</t>
    </r>
    <r>
      <rPr>
        <sz val="6"/>
        <rFont val="ＭＳ 明朝"/>
        <family val="1"/>
      </rPr>
      <t>（ライター等）</t>
    </r>
  </si>
  <si>
    <t>　（９）運輸業</t>
  </si>
  <si>
    <t>　（10）情報通信業</t>
  </si>
  <si>
    <t>　（11）サービス業</t>
  </si>
  <si>
    <t>(参考)民間法人企業所得(法人企業の分配所得受取前）
　（法人企業の分配所得受払前）</t>
  </si>
  <si>
    <r>
      <t xml:space="preserve">かん類
</t>
    </r>
    <r>
      <rPr>
        <sz val="6"/>
        <rFont val="ＭＳ 明朝"/>
        <family val="1"/>
      </rPr>
      <t>（スチール・
アルミ）</t>
    </r>
  </si>
  <si>
    <t>平成23年</t>
  </si>
  <si>
    <t>Ｈ24年</t>
  </si>
  <si>
    <t>H24年</t>
  </si>
  <si>
    <t>…</t>
  </si>
  <si>
    <t>各年3月31日</t>
  </si>
  <si>
    <t>※高速道路を含む</t>
  </si>
  <si>
    <t>※24年度より北藤岡駅は公表なし</t>
  </si>
  <si>
    <t>平成23年度</t>
  </si>
  <si>
    <t>平成23年度</t>
  </si>
  <si>
    <t>平成12年</t>
  </si>
  <si>
    <t>平成25年</t>
  </si>
  <si>
    <t>平成24年</t>
  </si>
  <si>
    <t>H25年</t>
  </si>
  <si>
    <t>各年3月31日</t>
  </si>
  <si>
    <t>Ｈ25年</t>
  </si>
  <si>
    <t>平成22年</t>
  </si>
  <si>
    <t>店舗</t>
  </si>
  <si>
    <t>訪問</t>
  </si>
  <si>
    <t>通信</t>
  </si>
  <si>
    <t>電話勧誘</t>
  </si>
  <si>
    <t>訪問購入</t>
  </si>
  <si>
    <t>無店舗</t>
  </si>
  <si>
    <t>不明</t>
  </si>
  <si>
    <t>マルチ</t>
  </si>
  <si>
    <t>ネガティブ</t>
  </si>
  <si>
    <t>-</t>
  </si>
  <si>
    <t>平成24年度</t>
  </si>
  <si>
    <t>平成24年度</t>
  </si>
  <si>
    <t>平成24年度</t>
  </si>
  <si>
    <t>平成21年</t>
  </si>
  <si>
    <t>平成13年</t>
  </si>
  <si>
    <t>26年4月</t>
  </si>
  <si>
    <t>27年１月</t>
  </si>
  <si>
    <t>平成26年</t>
  </si>
  <si>
    <t>平成7年</t>
  </si>
  <si>
    <t>平成11年</t>
  </si>
  <si>
    <t>平成25年</t>
  </si>
  <si>
    <t>平成15年</t>
  </si>
  <si>
    <t>平成15年</t>
  </si>
  <si>
    <t>Ｈ15年</t>
  </si>
  <si>
    <t>H26年</t>
  </si>
  <si>
    <t>平成12年</t>
  </si>
  <si>
    <t>平成4年</t>
  </si>
  <si>
    <t>Ｈ26年</t>
  </si>
  <si>
    <t xml:space="preserve"> 資料：自治交流課</t>
  </si>
  <si>
    <t>△ 0.0</t>
  </si>
  <si>
    <t>（平成２４年１０月１日）</t>
  </si>
  <si>
    <t>-</t>
  </si>
  <si>
    <t>-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</si>
</sst>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0.0"/>
    <numFmt numFmtId="196" formatCode="0.000"/>
    <numFmt numFmtId="197" formatCode="0.000000"/>
    <numFmt numFmtId="198" formatCode="0.0000000"/>
    <numFmt numFmtId="199" formatCode="0.00000"/>
    <numFmt numFmtId="200" formatCode="0.0000"/>
    <numFmt numFmtId="201" formatCode="#,##0.0;[Red]\-#,##0.0"/>
    <numFmt numFmtId="202" formatCode="0&quot;時&quot;"/>
    <numFmt numFmtId="203" formatCode="#,##0_ "/>
    <numFmt numFmtId="204" formatCode="#\ ?/2"/>
    <numFmt numFmtId="205" formatCode="#,##0.0_);[Red]\(#,##0.0\)"/>
    <numFmt numFmtId="206" formatCode="#,##0_);[Red]\(#,##0\)"/>
    <numFmt numFmtId="207" formatCode="#,##0_ ;[Red]\-#,##0\ "/>
    <numFmt numFmtId="208" formatCode="#,##0;&quot;△ &quot;#,##0"/>
    <numFmt numFmtId="209" formatCode="0.0;&quot;△ &quot;0.0"/>
    <numFmt numFmtId="210" formatCode="#,##0.0;&quot;△ &quot;#,##0.0"/>
    <numFmt numFmtId="211" formatCode="0.0;[Red]0.0"/>
    <numFmt numFmtId="212" formatCode="0.0_);[Red]\(0.0\)"/>
    <numFmt numFmtId="213" formatCode="0.0E+00"/>
    <numFmt numFmtId="214" formatCode="&quot;¥&quot;#,##0.0;&quot;¥&quot;\-#,##0.0"/>
    <numFmt numFmtId="215" formatCode="#,##0;[Red]#,##0"/>
    <numFmt numFmtId="216" formatCode="#,##0.00_ ;[Red]\-#,##0.00\ "/>
    <numFmt numFmtId="217" formatCode="#,##0_);\(#,##0\)"/>
    <numFmt numFmtId="218" formatCode="#,##0.00_ "/>
    <numFmt numFmtId="219" formatCode="0.00_);[Red]\(0.00\)"/>
    <numFmt numFmtId="220" formatCode="0;&quot;△ &quot;0"/>
    <numFmt numFmtId="221" formatCode="0.0_);\(0.0\)"/>
  </numFmts>
  <fonts count="9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11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sz val="12"/>
      <name val="明朝"/>
      <family val="1"/>
    </font>
    <font>
      <b/>
      <sz val="11"/>
      <name val="明朝"/>
      <family val="1"/>
    </font>
    <font>
      <sz val="8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26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vertAlign val="superscript"/>
      <sz val="8"/>
      <name val="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ＭＳ Ｐゴシック"/>
      <family val="3"/>
    </font>
    <font>
      <sz val="4.5"/>
      <color indexed="8"/>
      <name val="ＭＳ Ｐゴシック"/>
      <family val="3"/>
    </font>
    <font>
      <sz val="5.2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8"/>
      <name val="ＭＳ Ｐゴシック"/>
      <family val="3"/>
    </font>
    <font>
      <sz val="8"/>
      <color indexed="8"/>
      <name val="ＭＳ 明朝"/>
      <family val="1"/>
    </font>
    <font>
      <sz val="9"/>
      <name val="明朝"/>
      <family val="1"/>
    </font>
    <font>
      <sz val="9"/>
      <name val="ＭＳ Ｐゴシック"/>
      <family val="3"/>
    </font>
    <font>
      <b/>
      <sz val="14"/>
      <name val="ＭＳ 明朝"/>
      <family val="1"/>
    </font>
    <font>
      <b/>
      <sz val="14"/>
      <name val="明朝"/>
      <family val="1"/>
    </font>
    <font>
      <sz val="14"/>
      <name val="明朝"/>
      <family val="1"/>
    </font>
    <font>
      <sz val="6"/>
      <name val="ＭＳ 明朝"/>
      <family val="1"/>
    </font>
    <font>
      <sz val="11"/>
      <color indexed="10"/>
      <name val="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明朝"/>
      <family val="1"/>
    </font>
    <font>
      <sz val="9.25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"/>
    </border>
    <border diagonalUp="1">
      <left style="thin"/>
      <right style="thin"/>
      <top style="thin"/>
      <bottom style="thin"/>
      <diagonal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1" applyNumberFormat="0" applyAlignment="0" applyProtection="0"/>
    <xf numFmtId="0" fontId="77" fillId="26" borderId="0" applyNumberFormat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8" fillId="0" borderId="3" applyNumberFormat="0" applyFill="0" applyAlignment="0" applyProtection="0"/>
    <xf numFmtId="0" fontId="79" fillId="28" borderId="0" applyNumberFormat="0" applyBorder="0" applyAlignment="0" applyProtection="0"/>
    <xf numFmtId="0" fontId="80" fillId="29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29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0" borderId="4" applyNumberFormat="0" applyAlignment="0" applyProtection="0"/>
    <xf numFmtId="0" fontId="7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89" fillId="31" borderId="0" applyNumberFormat="0" applyBorder="0" applyAlignment="0" applyProtection="0"/>
  </cellStyleXfs>
  <cellXfs count="9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77" applyFont="1">
      <alignment/>
      <protection/>
    </xf>
    <xf numFmtId="0" fontId="10" fillId="0" borderId="0" xfId="77" applyFont="1">
      <alignment/>
      <protection/>
    </xf>
    <xf numFmtId="0" fontId="11" fillId="0" borderId="0" xfId="77" applyFont="1">
      <alignment/>
      <protection/>
    </xf>
    <xf numFmtId="0" fontId="7" fillId="0" borderId="0" xfId="77">
      <alignment/>
      <protection/>
    </xf>
    <xf numFmtId="0" fontId="10" fillId="0" borderId="0" xfId="77" applyFont="1" applyAlignment="1">
      <alignment horizontal="center"/>
      <protection/>
    </xf>
    <xf numFmtId="0" fontId="10" fillId="0" borderId="0" xfId="77" applyFont="1" applyBorder="1">
      <alignment/>
      <protection/>
    </xf>
    <xf numFmtId="0" fontId="7" fillId="0" borderId="0" xfId="77" applyBorder="1">
      <alignment/>
      <protection/>
    </xf>
    <xf numFmtId="0" fontId="10" fillId="0" borderId="10" xfId="77" applyFont="1" applyBorder="1" applyAlignment="1">
      <alignment horizontal="centerContinuous"/>
      <protection/>
    </xf>
    <xf numFmtId="0" fontId="10" fillId="0" borderId="11" xfId="77" applyFont="1" applyBorder="1" applyAlignment="1">
      <alignment horizontal="centerContinuous"/>
      <protection/>
    </xf>
    <xf numFmtId="0" fontId="7" fillId="0" borderId="0" xfId="77" applyBorder="1" applyAlignment="1">
      <alignment horizontal="left"/>
      <protection/>
    </xf>
    <xf numFmtId="0" fontId="12" fillId="0" borderId="12" xfId="77" applyFont="1" applyBorder="1" applyAlignment="1">
      <alignment horizontal="right"/>
      <protection/>
    </xf>
    <xf numFmtId="0" fontId="12" fillId="0" borderId="0" xfId="77" applyFont="1" applyBorder="1" applyAlignment="1">
      <alignment horizontal="right"/>
      <protection/>
    </xf>
    <xf numFmtId="0" fontId="7" fillId="0" borderId="0" xfId="77" applyBorder="1" applyAlignment="1">
      <alignment horizontal="right"/>
      <protection/>
    </xf>
    <xf numFmtId="0" fontId="7" fillId="0" borderId="0" xfId="77" applyBorder="1" applyAlignment="1">
      <alignment horizontal="center"/>
      <protection/>
    </xf>
    <xf numFmtId="0" fontId="7" fillId="0" borderId="0" xfId="77" applyAlignment="1">
      <alignment horizontal="centerContinuous"/>
      <protection/>
    </xf>
    <xf numFmtId="0" fontId="7" fillId="0" borderId="0" xfId="78" applyBorder="1">
      <alignment/>
      <protection/>
    </xf>
    <xf numFmtId="0" fontId="7" fillId="0" borderId="0" xfId="78">
      <alignment/>
      <protection/>
    </xf>
    <xf numFmtId="0" fontId="7" fillId="0" borderId="13" xfId="78" applyBorder="1">
      <alignment/>
      <protection/>
    </xf>
    <xf numFmtId="0" fontId="12" fillId="0" borderId="0" xfId="78" applyFont="1" applyBorder="1" applyAlignment="1">
      <alignment horizontal="right"/>
      <protection/>
    </xf>
    <xf numFmtId="0" fontId="12" fillId="0" borderId="0" xfId="78" applyFont="1" applyFill="1" applyBorder="1" applyAlignment="1">
      <alignment horizontal="right"/>
      <protection/>
    </xf>
    <xf numFmtId="38" fontId="7" fillId="0" borderId="12" xfId="51" applyFont="1" applyBorder="1" applyAlignment="1">
      <alignment/>
    </xf>
    <xf numFmtId="38" fontId="7" fillId="0" borderId="0" xfId="51" applyFont="1" applyAlignment="1">
      <alignment/>
    </xf>
    <xf numFmtId="38" fontId="7" fillId="0" borderId="0" xfId="51" applyFont="1" applyBorder="1" applyAlignment="1">
      <alignment/>
    </xf>
    <xf numFmtId="38" fontId="7" fillId="0" borderId="13" xfId="51" applyFont="1" applyBorder="1" applyAlignment="1">
      <alignment/>
    </xf>
    <xf numFmtId="0" fontId="7" fillId="0" borderId="0" xfId="78" applyBorder="1" applyAlignment="1" quotePrefix="1">
      <alignment horizontal="left"/>
      <protection/>
    </xf>
    <xf numFmtId="0" fontId="11" fillId="0" borderId="0" xfId="78" applyFont="1" applyAlignment="1" quotePrefix="1">
      <alignment horizontal="left"/>
      <protection/>
    </xf>
    <xf numFmtId="0" fontId="11" fillId="0" borderId="0" xfId="78" applyFont="1">
      <alignment/>
      <protection/>
    </xf>
    <xf numFmtId="0" fontId="7" fillId="0" borderId="13" xfId="78" applyBorder="1" applyAlignment="1" quotePrefix="1">
      <alignment horizontal="left"/>
      <protection/>
    </xf>
    <xf numFmtId="0" fontId="11" fillId="0" borderId="13" xfId="78" applyFont="1" applyBorder="1">
      <alignment/>
      <protection/>
    </xf>
    <xf numFmtId="0" fontId="7" fillId="0" borderId="0" xfId="78" applyAlignment="1" quotePrefix="1">
      <alignment horizontal="left"/>
      <protection/>
    </xf>
    <xf numFmtId="0" fontId="11" fillId="0" borderId="0" xfId="76" applyFont="1" applyBorder="1">
      <alignment/>
      <protection/>
    </xf>
    <xf numFmtId="0" fontId="7" fillId="0" borderId="0" xfId="76" applyBorder="1">
      <alignment/>
      <protection/>
    </xf>
    <xf numFmtId="0" fontId="7" fillId="0" borderId="0" xfId="76">
      <alignment/>
      <protection/>
    </xf>
    <xf numFmtId="0" fontId="7" fillId="0" borderId="13" xfId="76" applyBorder="1">
      <alignment/>
      <protection/>
    </xf>
    <xf numFmtId="0" fontId="7" fillId="0" borderId="11" xfId="76" applyBorder="1" applyAlignment="1">
      <alignment horizontal="center"/>
      <protection/>
    </xf>
    <xf numFmtId="0" fontId="12" fillId="0" borderId="0" xfId="76" applyFont="1" applyBorder="1" applyAlignment="1">
      <alignment horizontal="right"/>
      <protection/>
    </xf>
    <xf numFmtId="0" fontId="12" fillId="0" borderId="0" xfId="76" applyFont="1" applyBorder="1" applyAlignment="1">
      <alignment horizontal="right" vertical="center"/>
      <protection/>
    </xf>
    <xf numFmtId="0" fontId="7" fillId="0" borderId="12" xfId="76" applyBorder="1" applyAlignment="1">
      <alignment horizontal="right"/>
      <protection/>
    </xf>
    <xf numFmtId="0" fontId="7" fillId="0" borderId="0" xfId="76" applyBorder="1" applyAlignment="1">
      <alignment horizontal="right"/>
      <protection/>
    </xf>
    <xf numFmtId="38" fontId="7" fillId="0" borderId="0" xfId="51" applyFont="1" applyBorder="1" applyAlignment="1">
      <alignment horizontal="right"/>
    </xf>
    <xf numFmtId="0" fontId="7" fillId="0" borderId="14" xfId="76" applyBorder="1">
      <alignment/>
      <protection/>
    </xf>
    <xf numFmtId="0" fontId="7" fillId="0" borderId="15" xfId="76" applyBorder="1" applyAlignment="1">
      <alignment horizontal="center"/>
      <protection/>
    </xf>
    <xf numFmtId="0" fontId="7" fillId="0" borderId="0" xfId="80">
      <alignment/>
      <protection/>
    </xf>
    <xf numFmtId="0" fontId="12" fillId="0" borderId="0" xfId="80" applyFont="1" applyBorder="1" applyAlignment="1">
      <alignment horizontal="right"/>
      <protection/>
    </xf>
    <xf numFmtId="38" fontId="7" fillId="0" borderId="0" xfId="51" applyFont="1" applyAlignment="1" quotePrefix="1">
      <alignment horizontal="left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right" vertical="top" wrapText="1"/>
    </xf>
    <xf numFmtId="0" fontId="7" fillId="0" borderId="0" xfId="78" applyFont="1" applyBorder="1">
      <alignment/>
      <protection/>
    </xf>
    <xf numFmtId="0" fontId="7" fillId="0" borderId="0" xfId="80" applyBorder="1">
      <alignment/>
      <protection/>
    </xf>
    <xf numFmtId="0" fontId="7" fillId="0" borderId="0" xfId="77" applyFont="1" applyBorder="1">
      <alignment/>
      <protection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 indent="1"/>
    </xf>
    <xf numFmtId="203" fontId="4" fillId="0" borderId="0" xfId="0" applyNumberFormat="1" applyFont="1" applyBorder="1" applyAlignment="1">
      <alignment vertical="center"/>
    </xf>
    <xf numFmtId="38" fontId="7" fillId="0" borderId="0" xfId="78" applyNumberFormat="1">
      <alignment/>
      <protection/>
    </xf>
    <xf numFmtId="0" fontId="15" fillId="0" borderId="0" xfId="0" applyFont="1" applyAlignment="1">
      <alignment vertical="center"/>
    </xf>
    <xf numFmtId="0" fontId="12" fillId="0" borderId="16" xfId="78" applyFont="1" applyBorder="1" applyAlignment="1">
      <alignment horizontal="right"/>
      <protection/>
    </xf>
    <xf numFmtId="38" fontId="7" fillId="0" borderId="16" xfId="51" applyFont="1" applyBorder="1" applyAlignment="1">
      <alignment/>
    </xf>
    <xf numFmtId="195" fontId="7" fillId="0" borderId="0" xfId="78" applyNumberFormat="1" applyBorder="1">
      <alignment/>
      <protection/>
    </xf>
    <xf numFmtId="38" fontId="7" fillId="0" borderId="17" xfId="51" applyFont="1" applyBorder="1" applyAlignment="1">
      <alignment/>
    </xf>
    <xf numFmtId="38" fontId="7" fillId="0" borderId="0" xfId="51" applyFont="1" applyBorder="1" applyAlignment="1">
      <alignment vertical="center"/>
    </xf>
    <xf numFmtId="0" fontId="12" fillId="0" borderId="16" xfId="76" applyFont="1" applyBorder="1" applyAlignment="1">
      <alignment horizontal="right"/>
      <protection/>
    </xf>
    <xf numFmtId="0" fontId="7" fillId="0" borderId="16" xfId="76" applyBorder="1" applyAlignment="1">
      <alignment horizontal="right"/>
      <protection/>
    </xf>
    <xf numFmtId="0" fontId="12" fillId="0" borderId="16" xfId="76" applyFont="1" applyBorder="1" applyAlignment="1">
      <alignment horizontal="right" vertical="center"/>
      <protection/>
    </xf>
    <xf numFmtId="0" fontId="7" fillId="0" borderId="0" xfId="76" applyBorder="1" applyAlignment="1">
      <alignment/>
      <protection/>
    </xf>
    <xf numFmtId="0" fontId="7" fillId="0" borderId="16" xfId="76" applyBorder="1" applyAlignment="1">
      <alignment/>
      <protection/>
    </xf>
    <xf numFmtId="0" fontId="7" fillId="0" borderId="12" xfId="76" applyBorder="1" applyAlignment="1">
      <alignment/>
      <protection/>
    </xf>
    <xf numFmtId="203" fontId="4" fillId="0" borderId="16" xfId="0" applyNumberFormat="1" applyFont="1" applyBorder="1" applyAlignment="1">
      <alignment vertical="center"/>
    </xf>
    <xf numFmtId="0" fontId="12" fillId="0" borderId="16" xfId="77" applyFont="1" applyBorder="1" applyAlignment="1">
      <alignment horizontal="right"/>
      <protection/>
    </xf>
    <xf numFmtId="0" fontId="12" fillId="0" borderId="16" xfId="80" applyFont="1" applyBorder="1" applyAlignment="1">
      <alignment horizontal="right"/>
      <protection/>
    </xf>
    <xf numFmtId="0" fontId="17" fillId="0" borderId="0" xfId="0" applyFont="1" applyAlignment="1">
      <alignment vertical="center"/>
    </xf>
    <xf numFmtId="208" fontId="0" fillId="0" borderId="0" xfId="0" applyNumberFormat="1" applyAlignment="1">
      <alignment vertical="center"/>
    </xf>
    <xf numFmtId="209" fontId="0" fillId="0" borderId="0" xfId="0" applyNumberFormat="1" applyAlignment="1">
      <alignment vertical="center"/>
    </xf>
    <xf numFmtId="0" fontId="19" fillId="0" borderId="12" xfId="0" applyFont="1" applyBorder="1" applyAlignment="1">
      <alignment horizontal="right" vertical="center" wrapText="1"/>
    </xf>
    <xf numFmtId="0" fontId="7" fillId="0" borderId="0" xfId="78" applyFont="1">
      <alignment/>
      <protection/>
    </xf>
    <xf numFmtId="0" fontId="5" fillId="0" borderId="18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38" fontId="4" fillId="0" borderId="12" xfId="51" applyFont="1" applyBorder="1" applyAlignment="1">
      <alignment horizontal="right" vertical="top" wrapText="1"/>
    </xf>
    <xf numFmtId="38" fontId="4" fillId="0" borderId="0" xfId="5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7" fillId="0" borderId="12" xfId="77" applyBorder="1">
      <alignment/>
      <protection/>
    </xf>
    <xf numFmtId="0" fontId="4" fillId="4" borderId="11" xfId="0" applyFont="1" applyFill="1" applyBorder="1" applyAlignment="1">
      <alignment horizontal="center" vertical="center" wrapText="1"/>
    </xf>
    <xf numFmtId="0" fontId="7" fillId="4" borderId="17" xfId="78" applyFont="1" applyFill="1" applyBorder="1" applyAlignment="1">
      <alignment horizontal="center" vertical="center"/>
      <protection/>
    </xf>
    <xf numFmtId="0" fontId="7" fillId="4" borderId="17" xfId="78" applyFill="1" applyBorder="1" applyAlignment="1">
      <alignment horizontal="center" vertical="center"/>
      <protection/>
    </xf>
    <xf numFmtId="0" fontId="14" fillId="4" borderId="19" xfId="78" applyFont="1" applyFill="1" applyBorder="1" applyAlignment="1">
      <alignment horizontal="center" vertical="center"/>
      <protection/>
    </xf>
    <xf numFmtId="0" fontId="7" fillId="4" borderId="11" xfId="78" applyFill="1" applyBorder="1" applyAlignment="1">
      <alignment horizontal="center" vertical="center"/>
      <protection/>
    </xf>
    <xf numFmtId="0" fontId="14" fillId="4" borderId="17" xfId="78" applyFont="1" applyFill="1" applyBorder="1" applyAlignment="1">
      <alignment horizontal="center" vertical="center"/>
      <protection/>
    </xf>
    <xf numFmtId="38" fontId="12" fillId="0" borderId="18" xfId="51" applyFont="1" applyBorder="1" applyAlignment="1">
      <alignment horizontal="right"/>
    </xf>
    <xf numFmtId="38" fontId="12" fillId="0" borderId="19" xfId="51" applyFont="1" applyBorder="1" applyAlignment="1">
      <alignment horizontal="right"/>
    </xf>
    <xf numFmtId="0" fontId="7" fillId="4" borderId="10" xfId="76" applyFill="1" applyBorder="1" applyAlignment="1">
      <alignment horizontal="center" vertical="center"/>
      <protection/>
    </xf>
    <xf numFmtId="0" fontId="7" fillId="4" borderId="11" xfId="76" applyFill="1" applyBorder="1" applyAlignment="1">
      <alignment horizontal="center" vertical="center"/>
      <protection/>
    </xf>
    <xf numFmtId="0" fontId="7" fillId="4" borderId="11" xfId="76" applyFill="1" applyBorder="1" applyAlignment="1" quotePrefix="1">
      <alignment horizontal="center" vertical="center"/>
      <protection/>
    </xf>
    <xf numFmtId="0" fontId="7" fillId="4" borderId="20" xfId="76" applyFill="1" applyBorder="1" applyAlignment="1">
      <alignment horizontal="center" vertical="center"/>
      <protection/>
    </xf>
    <xf numFmtId="0" fontId="7" fillId="4" borderId="21" xfId="76" applyFill="1" applyBorder="1" applyAlignment="1">
      <alignment horizontal="center" vertical="center"/>
      <protection/>
    </xf>
    <xf numFmtId="38" fontId="7" fillId="4" borderId="10" xfId="51" applyFont="1" applyFill="1" applyBorder="1" applyAlignment="1" quotePrefix="1">
      <alignment horizontal="center" vertical="center"/>
    </xf>
    <xf numFmtId="38" fontId="7" fillId="4" borderId="11" xfId="51" applyFont="1" applyFill="1" applyBorder="1" applyAlignment="1" quotePrefix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7" fillId="4" borderId="11" xfId="77" applyFill="1" applyBorder="1" applyAlignment="1">
      <alignment horizontal="center" vertical="center"/>
      <protection/>
    </xf>
    <xf numFmtId="0" fontId="7" fillId="0" borderId="0" xfId="77" applyAlignment="1">
      <alignment horizontal="right"/>
      <protection/>
    </xf>
    <xf numFmtId="202" fontId="7" fillId="4" borderId="22" xfId="77" applyNumberFormat="1" applyFill="1" applyBorder="1" applyAlignment="1">
      <alignment horizontal="center"/>
      <protection/>
    </xf>
    <xf numFmtId="0" fontId="7" fillId="4" borderId="24" xfId="77" applyFont="1" applyFill="1" applyBorder="1" applyAlignment="1">
      <alignment horizontal="center" vertical="center" textRotation="255"/>
      <protection/>
    </xf>
    <xf numFmtId="202" fontId="7" fillId="4" borderId="23" xfId="77" applyNumberFormat="1" applyFill="1" applyBorder="1" applyAlignment="1">
      <alignment horizontal="center"/>
      <protection/>
    </xf>
    <xf numFmtId="184" fontId="7" fillId="0" borderId="0" xfId="78" applyNumberFormat="1">
      <alignment/>
      <protection/>
    </xf>
    <xf numFmtId="0" fontId="7" fillId="32" borderId="24" xfId="78" applyFill="1" applyBorder="1" applyAlignment="1">
      <alignment horizontal="center"/>
      <protection/>
    </xf>
    <xf numFmtId="0" fontId="7" fillId="32" borderId="24" xfId="78" applyFont="1" applyFill="1" applyBorder="1" applyAlignment="1" quotePrefix="1">
      <alignment horizontal="center"/>
      <protection/>
    </xf>
    <xf numFmtId="0" fontId="7" fillId="32" borderId="23" xfId="78" applyFill="1" applyBorder="1" applyAlignment="1">
      <alignment horizontal="center"/>
      <protection/>
    </xf>
    <xf numFmtId="0" fontId="7" fillId="32" borderId="24" xfId="78" applyFont="1" applyFill="1" applyBorder="1" applyAlignment="1">
      <alignment horizontal="center"/>
      <protection/>
    </xf>
    <xf numFmtId="0" fontId="7" fillId="32" borderId="24" xfId="76" applyFill="1" applyBorder="1" applyAlignment="1">
      <alignment horizontal="center" vertical="center"/>
      <protection/>
    </xf>
    <xf numFmtId="0" fontId="7" fillId="32" borderId="24" xfId="76" applyFill="1" applyBorder="1" applyAlignment="1" quotePrefix="1">
      <alignment horizontal="center"/>
      <protection/>
    </xf>
    <xf numFmtId="0" fontId="7" fillId="32" borderId="12" xfId="76" applyFill="1" applyBorder="1" applyAlignment="1" quotePrefix="1">
      <alignment horizontal="center"/>
      <protection/>
    </xf>
    <xf numFmtId="0" fontId="5" fillId="32" borderId="22" xfId="0" applyFont="1" applyFill="1" applyBorder="1" applyAlignment="1">
      <alignment horizontal="right" vertical="top" wrapText="1"/>
    </xf>
    <xf numFmtId="0" fontId="7" fillId="32" borderId="22" xfId="80" applyFill="1" applyBorder="1" applyAlignment="1">
      <alignment horizontal="center" vertical="center"/>
      <protection/>
    </xf>
    <xf numFmtId="0" fontId="7" fillId="32" borderId="12" xfId="80" applyFill="1" applyBorder="1" applyAlignment="1" quotePrefix="1">
      <alignment horizontal="center"/>
      <protection/>
    </xf>
    <xf numFmtId="0" fontId="7" fillId="32" borderId="24" xfId="80" applyFill="1" applyBorder="1" applyAlignment="1" quotePrefix="1">
      <alignment horizontal="center"/>
      <protection/>
    </xf>
    <xf numFmtId="0" fontId="7" fillId="32" borderId="23" xfId="80" applyFill="1" applyBorder="1" applyAlignment="1" quotePrefix="1">
      <alignment horizontal="center"/>
      <protection/>
    </xf>
    <xf numFmtId="0" fontId="7" fillId="0" borderId="0" xfId="77" applyFont="1">
      <alignment/>
      <protection/>
    </xf>
    <xf numFmtId="0" fontId="5" fillId="4" borderId="11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77" applyFont="1" applyAlignment="1">
      <alignment horizontal="right"/>
      <protection/>
    </xf>
    <xf numFmtId="3" fontId="16" fillId="0" borderId="12" xfId="0" applyNumberFormat="1" applyFont="1" applyFill="1" applyBorder="1" applyAlignment="1">
      <alignment horizontal="right" vertical="center"/>
    </xf>
    <xf numFmtId="195" fontId="7" fillId="0" borderId="0" xfId="78" applyNumberFormat="1" applyFont="1" applyBorder="1">
      <alignment/>
      <protection/>
    </xf>
    <xf numFmtId="201" fontId="7" fillId="0" borderId="0" xfId="51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77" applyFont="1">
      <alignment/>
      <protection/>
    </xf>
    <xf numFmtId="0" fontId="22" fillId="0" borderId="0" xfId="78" applyFont="1" applyAlignment="1">
      <alignment horizontal="left"/>
      <protection/>
    </xf>
    <xf numFmtId="0" fontId="22" fillId="0" borderId="0" xfId="78" applyFont="1" applyBorder="1" applyAlignment="1" quotePrefix="1">
      <alignment horizontal="left"/>
      <protection/>
    </xf>
    <xf numFmtId="0" fontId="22" fillId="0" borderId="0" xfId="78" applyFont="1" applyBorder="1">
      <alignment/>
      <protection/>
    </xf>
    <xf numFmtId="0" fontId="22" fillId="0" borderId="0" xfId="76" applyFont="1" applyBorder="1" applyAlignment="1" quotePrefix="1">
      <alignment horizontal="left"/>
      <protection/>
    </xf>
    <xf numFmtId="0" fontId="22" fillId="0" borderId="0" xfId="76" applyFont="1" applyBorder="1">
      <alignment/>
      <protection/>
    </xf>
    <xf numFmtId="0" fontId="18" fillId="0" borderId="0" xfId="0" applyFont="1" applyAlignment="1">
      <alignment vertical="center"/>
    </xf>
    <xf numFmtId="38" fontId="18" fillId="0" borderId="0" xfId="51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32" borderId="24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38" fontId="7" fillId="0" borderId="0" xfId="78" applyNumberFormat="1" applyBorder="1">
      <alignment/>
      <protection/>
    </xf>
    <xf numFmtId="0" fontId="23" fillId="0" borderId="0" xfId="78" applyFont="1" applyAlignment="1" quotePrefix="1">
      <alignment horizontal="left"/>
      <protection/>
    </xf>
    <xf numFmtId="38" fontId="18" fillId="0" borderId="0" xfId="51" applyFont="1" applyBorder="1" applyAlignment="1">
      <alignment vertical="center"/>
    </xf>
    <xf numFmtId="0" fontId="7" fillId="32" borderId="23" xfId="76" applyFill="1" applyBorder="1" applyAlignment="1" quotePrefix="1">
      <alignment horizontal="center"/>
      <protection/>
    </xf>
    <xf numFmtId="203" fontId="4" fillId="0" borderId="12" xfId="0" applyNumberFormat="1" applyFont="1" applyBorder="1" applyAlignment="1">
      <alignment vertical="center"/>
    </xf>
    <xf numFmtId="0" fontId="7" fillId="4" borderId="16" xfId="78" applyFont="1" applyFill="1" applyBorder="1" applyAlignment="1">
      <alignment horizontal="center" vertical="center"/>
      <protection/>
    </xf>
    <xf numFmtId="0" fontId="5" fillId="4" borderId="23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shrinkToFit="1"/>
    </xf>
    <xf numFmtId="208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4" borderId="22" xfId="78" applyFont="1" applyFill="1" applyBorder="1" applyAlignment="1" quotePrefix="1">
      <alignment horizontal="center" vertical="center"/>
      <protection/>
    </xf>
    <xf numFmtId="0" fontId="18" fillId="4" borderId="22" xfId="78" applyFont="1" applyFill="1" applyBorder="1" applyAlignment="1">
      <alignment horizontal="center" vertical="center"/>
      <protection/>
    </xf>
    <xf numFmtId="0" fontId="22" fillId="0" borderId="0" xfId="78" applyFont="1">
      <alignment/>
      <protection/>
    </xf>
    <xf numFmtId="0" fontId="18" fillId="0" borderId="0" xfId="78" applyFont="1">
      <alignment/>
      <protection/>
    </xf>
    <xf numFmtId="0" fontId="18" fillId="0" borderId="13" xfId="78" applyFont="1" applyBorder="1" applyAlignment="1" quotePrefix="1">
      <alignment horizontal="left"/>
      <protection/>
    </xf>
    <xf numFmtId="0" fontId="18" fillId="0" borderId="13" xfId="78" applyFont="1" applyBorder="1">
      <alignment/>
      <protection/>
    </xf>
    <xf numFmtId="0" fontId="18" fillId="0" borderId="13" xfId="78" applyFont="1" applyBorder="1" applyAlignment="1">
      <alignment horizontal="right"/>
      <protection/>
    </xf>
    <xf numFmtId="0" fontId="19" fillId="4" borderId="16" xfId="78" applyFont="1" applyFill="1" applyBorder="1" applyAlignment="1">
      <alignment horizontal="center" vertical="center"/>
      <protection/>
    </xf>
    <xf numFmtId="0" fontId="18" fillId="4" borderId="17" xfId="78" applyFont="1" applyFill="1" applyBorder="1" applyAlignment="1">
      <alignment horizontal="center" vertical="center"/>
      <protection/>
    </xf>
    <xf numFmtId="0" fontId="18" fillId="4" borderId="23" xfId="78" applyFont="1" applyFill="1" applyBorder="1" applyAlignment="1">
      <alignment horizontal="center" vertical="center"/>
      <protection/>
    </xf>
    <xf numFmtId="38" fontId="18" fillId="0" borderId="0" xfId="51" applyFont="1" applyBorder="1" applyAlignment="1">
      <alignment/>
    </xf>
    <xf numFmtId="3" fontId="18" fillId="0" borderId="12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/>
    </xf>
    <xf numFmtId="38" fontId="22" fillId="0" borderId="0" xfId="51" applyFont="1" applyBorder="1" applyAlignment="1">
      <alignment/>
    </xf>
    <xf numFmtId="3" fontId="18" fillId="0" borderId="21" xfId="0" applyNumberFormat="1" applyFont="1" applyFill="1" applyBorder="1" applyAlignment="1">
      <alignment horizontal="right" vertical="center"/>
    </xf>
    <xf numFmtId="38" fontId="18" fillId="0" borderId="0" xfId="78" applyNumberFormat="1" applyFont="1">
      <alignment/>
      <protection/>
    </xf>
    <xf numFmtId="0" fontId="18" fillId="0" borderId="0" xfId="78" applyFont="1" applyBorder="1">
      <alignment/>
      <protection/>
    </xf>
    <xf numFmtId="0" fontId="23" fillId="0" borderId="0" xfId="78" applyFont="1">
      <alignment/>
      <protection/>
    </xf>
    <xf numFmtId="0" fontId="18" fillId="0" borderId="0" xfId="78" applyFont="1" applyBorder="1" applyAlignment="1">
      <alignment horizontal="right"/>
      <protection/>
    </xf>
    <xf numFmtId="3" fontId="18" fillId="0" borderId="0" xfId="0" applyNumberFormat="1" applyFont="1" applyAlignment="1">
      <alignment vertical="center"/>
    </xf>
    <xf numFmtId="182" fontId="18" fillId="0" borderId="0" xfId="0" applyNumberFormat="1" applyFont="1" applyAlignment="1">
      <alignment vertical="center"/>
    </xf>
    <xf numFmtId="0" fontId="18" fillId="4" borderId="11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205" fontId="19" fillId="0" borderId="16" xfId="0" applyNumberFormat="1" applyFont="1" applyBorder="1" applyAlignment="1">
      <alignment horizontal="right" vertical="center" wrapText="1"/>
    </xf>
    <xf numFmtId="208" fontId="18" fillId="0" borderId="12" xfId="0" applyNumberFormat="1" applyFont="1" applyBorder="1" applyAlignment="1">
      <alignment horizontal="right" vertical="top" wrapText="1"/>
    </xf>
    <xf numFmtId="205" fontId="18" fillId="0" borderId="16" xfId="0" applyNumberFormat="1" applyFont="1" applyBorder="1" applyAlignment="1">
      <alignment horizontal="right" vertical="top" wrapText="1"/>
    </xf>
    <xf numFmtId="3" fontId="18" fillId="0" borderId="0" xfId="78" applyNumberFormat="1" applyFont="1">
      <alignment/>
      <protection/>
    </xf>
    <xf numFmtId="38" fontId="18" fillId="0" borderId="0" xfId="78" applyNumberFormat="1" applyFont="1" applyBorder="1">
      <alignment/>
      <protection/>
    </xf>
    <xf numFmtId="0" fontId="18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7" fillId="4" borderId="22" xfId="78" applyFont="1" applyFill="1" applyBorder="1" applyAlignment="1">
      <alignment horizontal="center" vertical="center" wrapText="1"/>
      <protection/>
    </xf>
    <xf numFmtId="0" fontId="12" fillId="0" borderId="20" xfId="78" applyFont="1" applyFill="1" applyBorder="1" applyAlignment="1">
      <alignment horizontal="right" vertical="center"/>
      <protection/>
    </xf>
    <xf numFmtId="0" fontId="12" fillId="0" borderId="18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7" fillId="0" borderId="0" xfId="77" applyFont="1" applyBorder="1" applyAlignment="1">
      <alignment horizontal="right"/>
      <protection/>
    </xf>
    <xf numFmtId="0" fontId="25" fillId="4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76" applyFont="1" applyBorder="1" applyAlignment="1">
      <alignment horizontal="right"/>
      <protection/>
    </xf>
    <xf numFmtId="0" fontId="7" fillId="0" borderId="0" xfId="78" applyAlignment="1">
      <alignment/>
      <protection/>
    </xf>
    <xf numFmtId="0" fontId="7" fillId="0" borderId="0" xfId="78" applyBorder="1" applyAlignment="1">
      <alignment/>
      <protection/>
    </xf>
    <xf numFmtId="0" fontId="7" fillId="0" borderId="0" xfId="80" applyAlignment="1">
      <alignment/>
      <protection/>
    </xf>
    <xf numFmtId="0" fontId="7" fillId="0" borderId="0" xfId="76" applyFont="1" applyBorder="1" applyAlignment="1">
      <alignment horizontal="right"/>
      <protection/>
    </xf>
    <xf numFmtId="0" fontId="18" fillId="0" borderId="18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22" fillId="0" borderId="0" xfId="0" applyFont="1" applyAlignment="1">
      <alignment horizontal="justify" vertical="center"/>
    </xf>
    <xf numFmtId="0" fontId="18" fillId="0" borderId="18" xfId="0" applyFont="1" applyBorder="1" applyAlignment="1">
      <alignment horizontal="right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82" fontId="34" fillId="0" borderId="0" xfId="51" applyNumberFormat="1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205" fontId="19" fillId="0" borderId="0" xfId="0" applyNumberFormat="1" applyFont="1" applyBorder="1" applyAlignment="1">
      <alignment horizontal="right" vertical="center" wrapText="1"/>
    </xf>
    <xf numFmtId="205" fontId="18" fillId="0" borderId="0" xfId="0" applyNumberFormat="1" applyFont="1" applyBorder="1" applyAlignment="1">
      <alignment horizontal="right" vertical="top" wrapText="1"/>
    </xf>
    <xf numFmtId="205" fontId="18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32" borderId="23" xfId="78" applyFont="1" applyFill="1" applyBorder="1" applyAlignment="1">
      <alignment horizontal="center"/>
      <protection/>
    </xf>
    <xf numFmtId="0" fontId="7" fillId="0" borderId="13" xfId="78" applyFont="1" applyBorder="1">
      <alignment/>
      <protection/>
    </xf>
    <xf numFmtId="203" fontId="4" fillId="0" borderId="21" xfId="70" applyNumberFormat="1" applyFont="1" applyBorder="1">
      <alignment vertical="center"/>
      <protection/>
    </xf>
    <xf numFmtId="203" fontId="4" fillId="0" borderId="13" xfId="70" applyNumberFormat="1" applyFont="1" applyBorder="1">
      <alignment vertical="center"/>
      <protection/>
    </xf>
    <xf numFmtId="203" fontId="4" fillId="0" borderId="17" xfId="70" applyNumberFormat="1" applyFont="1" applyBorder="1">
      <alignment vertical="center"/>
      <protection/>
    </xf>
    <xf numFmtId="205" fontId="19" fillId="0" borderId="19" xfId="0" applyNumberFormat="1" applyFont="1" applyBorder="1" applyAlignment="1">
      <alignment horizontal="right" vertical="center" wrapText="1"/>
    </xf>
    <xf numFmtId="0" fontId="7" fillId="0" borderId="0" xfId="76" applyFont="1" applyBorder="1">
      <alignment/>
      <protection/>
    </xf>
    <xf numFmtId="0" fontId="7" fillId="0" borderId="0" xfId="76" applyFont="1" applyBorder="1" applyAlignment="1">
      <alignment/>
      <protection/>
    </xf>
    <xf numFmtId="0" fontId="7" fillId="0" borderId="15" xfId="76" applyFont="1" applyBorder="1">
      <alignment/>
      <protection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201" fontId="16" fillId="0" borderId="0" xfId="51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8" fontId="16" fillId="0" borderId="0" xfId="51" applyNumberFormat="1" applyFont="1" applyFill="1" applyBorder="1" applyAlignment="1">
      <alignment/>
    </xf>
    <xf numFmtId="38" fontId="16" fillId="0" borderId="0" xfId="51" applyFont="1" applyFill="1" applyBorder="1" applyAlignment="1">
      <alignment/>
    </xf>
    <xf numFmtId="0" fontId="7" fillId="0" borderId="0" xfId="78" applyBorder="1" applyAlignment="1">
      <alignment horizontal="left"/>
      <protection/>
    </xf>
    <xf numFmtId="38" fontId="7" fillId="0" borderId="0" xfId="53" applyFont="1" applyBorder="1" applyAlignment="1">
      <alignment/>
    </xf>
    <xf numFmtId="38" fontId="7" fillId="0" borderId="16" xfId="53" applyFont="1" applyBorder="1" applyAlignment="1">
      <alignment/>
    </xf>
    <xf numFmtId="0" fontId="7" fillId="0" borderId="13" xfId="78" applyFont="1" applyBorder="1" applyAlignment="1">
      <alignment horizontal="right"/>
      <protection/>
    </xf>
    <xf numFmtId="38" fontId="47" fillId="0" borderId="0" xfId="78" applyNumberFormat="1" applyFont="1">
      <alignment/>
      <protection/>
    </xf>
    <xf numFmtId="0" fontId="7" fillId="32" borderId="24" xfId="78" applyFont="1" applyFill="1" applyBorder="1">
      <alignment/>
      <protection/>
    </xf>
    <xf numFmtId="0" fontId="7" fillId="0" borderId="16" xfId="78" applyNumberFormat="1" applyFont="1" applyBorder="1" applyAlignment="1">
      <alignment/>
      <protection/>
    </xf>
    <xf numFmtId="0" fontId="7" fillId="0" borderId="0" xfId="78" applyFont="1" applyBorder="1" applyAlignment="1">
      <alignment horizontal="right"/>
      <protection/>
    </xf>
    <xf numFmtId="3" fontId="4" fillId="0" borderId="12" xfId="70" applyNumberFormat="1" applyFont="1" applyBorder="1" applyAlignment="1">
      <alignment horizontal="right" vertical="top" wrapText="1"/>
      <protection/>
    </xf>
    <xf numFmtId="3" fontId="4" fillId="0" borderId="0" xfId="70" applyNumberFormat="1" applyFont="1" applyBorder="1" applyAlignment="1">
      <alignment horizontal="right" vertical="top" wrapText="1"/>
      <protection/>
    </xf>
    <xf numFmtId="0" fontId="4" fillId="0" borderId="0" xfId="70" applyFont="1" applyBorder="1" applyAlignment="1">
      <alignment horizontal="right" vertical="top" wrapText="1"/>
      <protection/>
    </xf>
    <xf numFmtId="38" fontId="4" fillId="0" borderId="0" xfId="53" applyFont="1" applyBorder="1" applyAlignment="1">
      <alignment horizontal="right" vertical="top" wrapText="1"/>
    </xf>
    <xf numFmtId="0" fontId="4" fillId="0" borderId="0" xfId="70" applyFont="1" applyBorder="1" applyAlignment="1">
      <alignment horizontal="right" vertical="top" wrapText="1" indent="1"/>
      <protection/>
    </xf>
    <xf numFmtId="3" fontId="4" fillId="0" borderId="16" xfId="70" applyNumberFormat="1" applyFont="1" applyBorder="1" applyAlignment="1">
      <alignment horizontal="right" vertical="top" wrapText="1"/>
      <protection/>
    </xf>
    <xf numFmtId="3" fontId="4" fillId="4" borderId="11" xfId="0" applyNumberFormat="1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3" fontId="4" fillId="4" borderId="11" xfId="0" applyNumberFormat="1" applyFont="1" applyFill="1" applyBorder="1" applyAlignment="1">
      <alignment horizontal="center" vertical="top" wrapText="1" shrinkToFit="1"/>
    </xf>
    <xf numFmtId="0" fontId="4" fillId="4" borderId="11" xfId="0" applyFont="1" applyFill="1" applyBorder="1" applyAlignment="1">
      <alignment horizontal="center" vertical="top" wrapText="1" shrinkToFi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/>
    </xf>
    <xf numFmtId="38" fontId="5" fillId="0" borderId="0" xfId="51" applyFont="1" applyBorder="1" applyAlignment="1">
      <alignment horizontal="right" vertical="center" wrapText="1"/>
    </xf>
    <xf numFmtId="203" fontId="5" fillId="0" borderId="0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38" fontId="7" fillId="0" borderId="0" xfId="78" applyNumberFormat="1" applyFont="1" applyBorder="1">
      <alignment/>
      <protection/>
    </xf>
    <xf numFmtId="38" fontId="7" fillId="0" borderId="0" xfId="51" applyFont="1" applyBorder="1" applyAlignment="1">
      <alignment/>
    </xf>
    <xf numFmtId="38" fontId="7" fillId="0" borderId="0" xfId="51" applyFont="1" applyFill="1" applyBorder="1" applyAlignment="1">
      <alignment/>
    </xf>
    <xf numFmtId="38" fontId="7" fillId="0" borderId="0" xfId="51" applyFont="1" applyFill="1" applyBorder="1" applyAlignment="1">
      <alignment vertical="center"/>
    </xf>
    <xf numFmtId="0" fontId="7" fillId="32" borderId="23" xfId="76" applyFont="1" applyFill="1" applyBorder="1" applyAlignment="1" quotePrefix="1">
      <alignment horizontal="center"/>
      <protection/>
    </xf>
    <xf numFmtId="0" fontId="4" fillId="32" borderId="23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32" borderId="11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7" fillId="0" borderId="0" xfId="78" applyFont="1" applyBorder="1" applyAlignment="1" quotePrefix="1">
      <alignment horizontal="right"/>
      <protection/>
    </xf>
    <xf numFmtId="38" fontId="7" fillId="0" borderId="0" xfId="51" applyFont="1" applyAlignment="1">
      <alignment horizontal="center"/>
    </xf>
    <xf numFmtId="0" fontId="10" fillId="0" borderId="13" xfId="77" applyFont="1" applyBorder="1" applyAlignment="1" quotePrefix="1">
      <alignment horizontal="right"/>
      <protection/>
    </xf>
    <xf numFmtId="0" fontId="12" fillId="0" borderId="0" xfId="78" applyFont="1" applyFill="1" applyBorder="1" applyAlignment="1">
      <alignment horizontal="right" vertical="center"/>
      <protection/>
    </xf>
    <xf numFmtId="38" fontId="7" fillId="0" borderId="0" xfId="78" applyNumberFormat="1" applyFont="1">
      <alignment/>
      <protection/>
    </xf>
    <xf numFmtId="0" fontId="18" fillId="0" borderId="0" xfId="0" applyFont="1" applyAlignment="1">
      <alignment horizontal="left" vertical="top" wrapText="1"/>
    </xf>
    <xf numFmtId="0" fontId="19" fillId="0" borderId="12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/>
    </xf>
    <xf numFmtId="0" fontId="23" fillId="0" borderId="0" xfId="80" applyFont="1">
      <alignment/>
      <protection/>
    </xf>
    <xf numFmtId="0" fontId="10" fillId="0" borderId="0" xfId="80" applyFont="1">
      <alignment/>
      <protection/>
    </xf>
    <xf numFmtId="0" fontId="7" fillId="0" borderId="0" xfId="80" applyAlignment="1">
      <alignment horizontal="left"/>
      <protection/>
    </xf>
    <xf numFmtId="0" fontId="7" fillId="4" borderId="0" xfId="77" applyFill="1" applyBorder="1" applyAlignment="1">
      <alignment horizontal="center" vertical="center"/>
      <protection/>
    </xf>
    <xf numFmtId="0" fontId="12" fillId="0" borderId="0" xfId="77" applyFont="1" applyAlignment="1">
      <alignment horizontal="right"/>
      <protection/>
    </xf>
    <xf numFmtId="0" fontId="12" fillId="0" borderId="0" xfId="77" applyFont="1" applyFill="1" applyBorder="1" applyAlignment="1">
      <alignment horizontal="right"/>
      <protection/>
    </xf>
    <xf numFmtId="0" fontId="12" fillId="0" borderId="19" xfId="77" applyFont="1" applyFill="1" applyBorder="1" applyAlignment="1">
      <alignment horizontal="right"/>
      <protection/>
    </xf>
    <xf numFmtId="0" fontId="18" fillId="0" borderId="0" xfId="77" applyFont="1">
      <alignment/>
      <protection/>
    </xf>
    <xf numFmtId="0" fontId="36" fillId="32" borderId="10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41" fillId="0" borderId="0" xfId="78" applyFont="1" applyFill="1" applyBorder="1" applyAlignment="1">
      <alignment horizontal="right" vertical="center"/>
      <protection/>
    </xf>
    <xf numFmtId="0" fontId="41" fillId="0" borderId="19" xfId="78" applyFont="1" applyFill="1" applyBorder="1" applyAlignment="1">
      <alignment horizontal="right" vertical="center"/>
      <protection/>
    </xf>
    <xf numFmtId="0" fontId="7" fillId="32" borderId="24" xfId="78" applyFont="1" applyFill="1" applyBorder="1" applyAlignment="1" quotePrefix="1">
      <alignment horizontal="center" vertical="center"/>
      <protection/>
    </xf>
    <xf numFmtId="0" fontId="7" fillId="32" borderId="24" xfId="78" applyFont="1" applyFill="1" applyBorder="1" applyAlignment="1">
      <alignment horizontal="center" vertical="center"/>
      <protection/>
    </xf>
    <xf numFmtId="3" fontId="4" fillId="0" borderId="0" xfId="70" applyNumberFormat="1" applyFont="1" applyFill="1" applyBorder="1" applyAlignment="1">
      <alignment horizontal="right" vertical="top" wrapText="1"/>
      <protection/>
    </xf>
    <xf numFmtId="0" fontId="4" fillId="0" borderId="0" xfId="70" applyFont="1" applyFill="1" applyBorder="1" applyAlignment="1">
      <alignment horizontal="right" vertical="top" wrapText="1"/>
      <protection/>
    </xf>
    <xf numFmtId="38" fontId="4" fillId="0" borderId="0" xfId="53" applyFont="1" applyFill="1" applyBorder="1" applyAlignment="1">
      <alignment horizontal="right" vertical="top" wrapText="1"/>
    </xf>
    <xf numFmtId="0" fontId="4" fillId="0" borderId="0" xfId="70" applyFont="1" applyFill="1" applyBorder="1" applyAlignment="1">
      <alignment horizontal="right" vertical="top" wrapText="1" indent="1"/>
      <protection/>
    </xf>
    <xf numFmtId="0" fontId="4" fillId="0" borderId="0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right" vertical="center" wrapText="1"/>
    </xf>
    <xf numFmtId="38" fontId="4" fillId="0" borderId="21" xfId="53" applyFont="1" applyBorder="1" applyAlignment="1">
      <alignment horizontal="right" vertical="top" wrapText="1"/>
    </xf>
    <xf numFmtId="38" fontId="4" fillId="0" borderId="13" xfId="53" applyFont="1" applyBorder="1" applyAlignment="1">
      <alignment horizontal="right" vertical="top" wrapText="1"/>
    </xf>
    <xf numFmtId="3" fontId="19" fillId="0" borderId="18" xfId="0" applyNumberFormat="1" applyFont="1" applyFill="1" applyBorder="1" applyAlignment="1">
      <alignment horizontal="right" vertical="top" wrapText="1" shrinkToFit="1"/>
    </xf>
    <xf numFmtId="3" fontId="19" fillId="0" borderId="18" xfId="0" applyNumberFormat="1" applyFont="1" applyFill="1" applyBorder="1" applyAlignment="1">
      <alignment horizontal="right" vertical="top" wrapText="1"/>
    </xf>
    <xf numFmtId="0" fontId="19" fillId="0" borderId="18" xfId="0" applyFont="1" applyFill="1" applyBorder="1" applyAlignment="1">
      <alignment horizontal="right" vertical="top" wrapText="1" shrinkToFit="1"/>
    </xf>
    <xf numFmtId="0" fontId="19" fillId="0" borderId="18" xfId="0" applyFont="1" applyFill="1" applyBorder="1" applyAlignment="1">
      <alignment horizontal="right" vertical="top" wrapText="1"/>
    </xf>
    <xf numFmtId="0" fontId="19" fillId="0" borderId="19" xfId="0" applyFont="1" applyFill="1" applyBorder="1" applyAlignment="1">
      <alignment horizontal="right" vertical="top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/>
    </xf>
    <xf numFmtId="204" fontId="24" fillId="4" borderId="23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204" fontId="19" fillId="0" borderId="16" xfId="0" applyNumberFormat="1" applyFont="1" applyFill="1" applyBorder="1" applyAlignment="1">
      <alignment horizontal="center" vertical="center" wrapText="1"/>
    </xf>
    <xf numFmtId="0" fontId="16" fillId="32" borderId="22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right" wrapText="1"/>
    </xf>
    <xf numFmtId="0" fontId="19" fillId="0" borderId="18" xfId="0" applyFont="1" applyBorder="1" applyAlignment="1">
      <alignment horizontal="right" wrapText="1"/>
    </xf>
    <xf numFmtId="0" fontId="0" fillId="0" borderId="24" xfId="0" applyBorder="1" applyAlignment="1">
      <alignment vertical="center" wrapText="1"/>
    </xf>
    <xf numFmtId="0" fontId="41" fillId="0" borderId="20" xfId="78" applyFont="1" applyFill="1" applyBorder="1" applyAlignment="1">
      <alignment horizontal="right" vertical="center"/>
      <protection/>
    </xf>
    <xf numFmtId="0" fontId="24" fillId="4" borderId="11" xfId="0" applyFont="1" applyFill="1" applyBorder="1" applyAlignment="1">
      <alignment horizontal="center" vertical="center" wrapText="1" shrinkToFit="1"/>
    </xf>
    <xf numFmtId="0" fontId="19" fillId="0" borderId="12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19" fillId="0" borderId="16" xfId="0" applyFont="1" applyFill="1" applyBorder="1" applyAlignment="1">
      <alignment horizontal="right" vertical="center" shrinkToFit="1"/>
    </xf>
    <xf numFmtId="0" fontId="19" fillId="0" borderId="19" xfId="0" applyFont="1" applyFill="1" applyBorder="1" applyAlignment="1">
      <alignment horizontal="right" vertical="center" shrinkToFit="1"/>
    </xf>
    <xf numFmtId="49" fontId="25" fillId="0" borderId="0" xfId="77" applyNumberFormat="1" applyFont="1" applyAlignment="1" quotePrefix="1">
      <alignment horizontal="center"/>
      <protection/>
    </xf>
    <xf numFmtId="0" fontId="25" fillId="0" borderId="0" xfId="77" applyFont="1">
      <alignment/>
      <protection/>
    </xf>
    <xf numFmtId="0" fontId="43" fillId="0" borderId="0" xfId="77" applyFont="1">
      <alignment/>
      <protection/>
    </xf>
    <xf numFmtId="0" fontId="44" fillId="0" borderId="0" xfId="77" applyFont="1">
      <alignment/>
      <protection/>
    </xf>
    <xf numFmtId="0" fontId="45" fillId="0" borderId="0" xfId="77" applyFont="1">
      <alignment/>
      <protection/>
    </xf>
    <xf numFmtId="0" fontId="25" fillId="0" borderId="0" xfId="77" applyFont="1" applyBorder="1" applyAlignment="1" quotePrefix="1">
      <alignment horizontal="center"/>
      <protection/>
    </xf>
    <xf numFmtId="0" fontId="25" fillId="0" borderId="0" xfId="77" applyFont="1" applyBorder="1">
      <alignment/>
      <protection/>
    </xf>
    <xf numFmtId="0" fontId="25" fillId="0" borderId="0" xfId="77" applyFont="1" applyBorder="1" applyAlignment="1" quotePrefix="1">
      <alignment horizontal="left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12" xfId="0" applyFont="1" applyFill="1" applyBorder="1" applyAlignment="1">
      <alignment horizontal="right" vertical="center" shrinkToFit="1"/>
    </xf>
    <xf numFmtId="0" fontId="36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 shrinkToFit="1"/>
    </xf>
    <xf numFmtId="0" fontId="7" fillId="4" borderId="19" xfId="78" applyFill="1" applyBorder="1" applyAlignment="1">
      <alignment horizontal="center" vertical="center"/>
      <protection/>
    </xf>
    <xf numFmtId="3" fontId="18" fillId="0" borderId="12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36" fillId="0" borderId="0" xfId="0" applyFont="1" applyBorder="1" applyAlignment="1">
      <alignment horizontal="right"/>
    </xf>
    <xf numFmtId="206" fontId="18" fillId="0" borderId="12" xfId="0" applyNumberFormat="1" applyFont="1" applyBorder="1" applyAlignment="1">
      <alignment horizontal="right" wrapText="1"/>
    </xf>
    <xf numFmtId="206" fontId="18" fillId="0" borderId="0" xfId="0" applyNumberFormat="1" applyFont="1" applyBorder="1" applyAlignment="1">
      <alignment horizontal="right" wrapText="1"/>
    </xf>
    <xf numFmtId="0" fontId="40" fillId="0" borderId="20" xfId="0" applyFont="1" applyFill="1" applyBorder="1" applyAlignment="1">
      <alignment horizontal="right"/>
    </xf>
    <xf numFmtId="0" fontId="40" fillId="0" borderId="18" xfId="0" applyFont="1" applyFill="1" applyBorder="1" applyAlignment="1">
      <alignment horizontal="right"/>
    </xf>
    <xf numFmtId="0" fontId="40" fillId="0" borderId="20" xfId="0" applyFont="1" applyFill="1" applyBorder="1" applyAlignment="1">
      <alignment horizontal="right" shrinkToFit="1"/>
    </xf>
    <xf numFmtId="0" fontId="36" fillId="0" borderId="12" xfId="0" applyFont="1" applyBorder="1" applyAlignment="1">
      <alignment horizontal="right"/>
    </xf>
    <xf numFmtId="0" fontId="19" fillId="0" borderId="18" xfId="0" applyFont="1" applyFill="1" applyBorder="1" applyAlignment="1">
      <alignment horizontal="right" vertical="center" shrinkToFi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16" xfId="0" applyFont="1" applyBorder="1" applyAlignment="1">
      <alignment horizontal="right" vertical="top" wrapText="1"/>
    </xf>
    <xf numFmtId="183" fontId="4" fillId="0" borderId="16" xfId="0" applyNumberFormat="1" applyFont="1" applyBorder="1" applyAlignment="1">
      <alignment horizontal="right" vertical="top" wrapText="1"/>
    </xf>
    <xf numFmtId="183" fontId="4" fillId="0" borderId="17" xfId="70" applyNumberFormat="1" applyFont="1" applyBorder="1" applyAlignment="1">
      <alignment horizontal="right" vertical="top" wrapText="1"/>
      <protection/>
    </xf>
    <xf numFmtId="0" fontId="18" fillId="0" borderId="0" xfId="0" applyFont="1" applyFill="1" applyBorder="1" applyAlignment="1">
      <alignment horizontal="right" vertical="center" shrinkToFit="1"/>
    </xf>
    <xf numFmtId="219" fontId="18" fillId="0" borderId="12" xfId="0" applyNumberFormat="1" applyFont="1" applyFill="1" applyBorder="1" applyAlignment="1">
      <alignment horizontal="center" vertical="center" wrapText="1"/>
    </xf>
    <xf numFmtId="219" fontId="18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horizontal="right" wrapText="1"/>
    </xf>
    <xf numFmtId="0" fontId="7" fillId="4" borderId="22" xfId="78" applyFill="1" applyBorder="1" applyAlignment="1">
      <alignment horizontal="center" vertical="center"/>
      <protection/>
    </xf>
    <xf numFmtId="0" fontId="7" fillId="4" borderId="23" xfId="78" applyFill="1" applyBorder="1" applyAlignment="1">
      <alignment horizontal="center" vertical="center"/>
      <protection/>
    </xf>
    <xf numFmtId="0" fontId="7" fillId="32" borderId="24" xfId="78" applyFill="1" applyBorder="1" applyAlignment="1">
      <alignment horizontal="center" vertical="center"/>
      <protection/>
    </xf>
    <xf numFmtId="0" fontId="7" fillId="32" borderId="12" xfId="78" applyFill="1" applyBorder="1" applyAlignment="1">
      <alignment horizontal="center"/>
      <protection/>
    </xf>
    <xf numFmtId="0" fontId="7" fillId="32" borderId="12" xfId="78" applyFont="1" applyFill="1" applyBorder="1" applyAlignment="1">
      <alignment horizontal="center"/>
      <protection/>
    </xf>
    <xf numFmtId="0" fontId="7" fillId="32" borderId="22" xfId="78" applyFill="1" applyBorder="1" applyAlignment="1">
      <alignment horizontal="center" vertical="center"/>
      <protection/>
    </xf>
    <xf numFmtId="0" fontId="7" fillId="4" borderId="17" xfId="78" applyFill="1" applyBorder="1" applyAlignment="1" quotePrefix="1">
      <alignment horizontal="center" vertical="center"/>
      <protection/>
    </xf>
    <xf numFmtId="0" fontId="0" fillId="0" borderId="0" xfId="0" applyFont="1" applyBorder="1" applyAlignment="1">
      <alignment/>
    </xf>
    <xf numFmtId="0" fontId="18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24" xfId="0" applyFont="1" applyFill="1" applyBorder="1" applyAlignment="1">
      <alignment horizontal="center" vertical="top" wrapText="1"/>
    </xf>
    <xf numFmtId="0" fontId="4" fillId="32" borderId="24" xfId="70" applyFont="1" applyFill="1" applyBorder="1" applyAlignment="1">
      <alignment horizontal="center" vertical="top" wrapText="1"/>
      <protection/>
    </xf>
    <xf numFmtId="0" fontId="18" fillId="32" borderId="24" xfId="0" applyFont="1" applyFill="1" applyBorder="1" applyAlignment="1">
      <alignment horizontal="center" vertical="center"/>
    </xf>
    <xf numFmtId="0" fontId="4" fillId="32" borderId="23" xfId="70" applyFont="1" applyFill="1" applyBorder="1" applyAlignment="1">
      <alignment horizontal="center" vertical="top" wrapText="1"/>
      <protection/>
    </xf>
    <xf numFmtId="0" fontId="4" fillId="32" borderId="24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vertical="center" wrapText="1"/>
    </xf>
    <xf numFmtId="219" fontId="18" fillId="0" borderId="0" xfId="0" applyNumberFormat="1" applyFont="1" applyFill="1" applyBorder="1" applyAlignment="1">
      <alignment horizontal="right" vertical="center" wrapText="1"/>
    </xf>
    <xf numFmtId="219" fontId="18" fillId="0" borderId="16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52" fillId="0" borderId="12" xfId="0" applyFont="1" applyFill="1" applyBorder="1" applyAlignment="1">
      <alignment horizontal="right" vertical="center"/>
    </xf>
    <xf numFmtId="0" fontId="52" fillId="0" borderId="18" xfId="0" applyFont="1" applyFill="1" applyBorder="1" applyAlignment="1">
      <alignment horizontal="right" vertical="center"/>
    </xf>
    <xf numFmtId="0" fontId="52" fillId="0" borderId="19" xfId="0" applyFont="1" applyFill="1" applyBorder="1" applyAlignment="1">
      <alignment horizontal="right" vertical="center"/>
    </xf>
    <xf numFmtId="0" fontId="36" fillId="32" borderId="10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5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217" fontId="7" fillId="0" borderId="0" xfId="78" applyNumberFormat="1" applyFont="1" applyAlignment="1">
      <alignment wrapText="1"/>
      <protection/>
    </xf>
    <xf numFmtId="0" fontId="18" fillId="0" borderId="0" xfId="0" applyFont="1" applyBorder="1" applyAlignment="1">
      <alignment horizontal="right"/>
    </xf>
    <xf numFmtId="38" fontId="7" fillId="0" borderId="0" xfId="51" applyFont="1" applyFill="1" applyBorder="1" applyAlignment="1">
      <alignment/>
    </xf>
    <xf numFmtId="0" fontId="7" fillId="32" borderId="24" xfId="76" applyFont="1" applyFill="1" applyBorder="1" applyAlignment="1" quotePrefix="1">
      <alignment horizontal="center"/>
      <protection/>
    </xf>
    <xf numFmtId="0" fontId="7" fillId="0" borderId="12" xfId="76" applyFont="1" applyBorder="1" applyAlignment="1">
      <alignment/>
      <protection/>
    </xf>
    <xf numFmtId="0" fontId="7" fillId="0" borderId="16" xfId="76" applyFont="1" applyBorder="1" applyAlignment="1">
      <alignment/>
      <protection/>
    </xf>
    <xf numFmtId="3" fontId="4" fillId="0" borderId="12" xfId="70" applyNumberFormat="1" applyFont="1" applyFill="1" applyBorder="1" applyAlignment="1">
      <alignment horizontal="right" vertical="top" wrapText="1"/>
      <protection/>
    </xf>
    <xf numFmtId="3" fontId="4" fillId="0" borderId="16" xfId="70" applyNumberFormat="1" applyFont="1" applyFill="1" applyBorder="1" applyAlignment="1">
      <alignment horizontal="right" vertical="top" wrapText="1"/>
      <protection/>
    </xf>
    <xf numFmtId="0" fontId="7" fillId="0" borderId="0" xfId="77" applyFont="1" applyBorder="1" applyAlignment="1" quotePrefix="1">
      <alignment horizontal="right"/>
      <protection/>
    </xf>
    <xf numFmtId="0" fontId="7" fillId="0" borderId="0" xfId="77" applyFont="1" applyFill="1" applyBorder="1" applyAlignment="1">
      <alignment horizontal="center"/>
      <protection/>
    </xf>
    <xf numFmtId="0" fontId="18" fillId="0" borderId="12" xfId="0" applyFont="1" applyBorder="1" applyAlignment="1">
      <alignment horizontal="right" wrapText="1"/>
    </xf>
    <xf numFmtId="3" fontId="18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" fillId="32" borderId="24" xfId="70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Border="1" applyAlignment="1">
      <alignment horizontal="right" vertical="top" wrapText="1" shrinkToFi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 shrinkToFit="1"/>
    </xf>
    <xf numFmtId="38" fontId="4" fillId="0" borderId="16" xfId="51" applyFont="1" applyFill="1" applyBorder="1" applyAlignment="1">
      <alignment horizontal="right" vertical="top" wrapText="1"/>
    </xf>
    <xf numFmtId="0" fontId="7" fillId="0" borderId="13" xfId="76" applyFont="1" applyBorder="1" applyAlignment="1">
      <alignment/>
      <protection/>
    </xf>
    <xf numFmtId="0" fontId="7" fillId="0" borderId="17" xfId="76" applyFont="1" applyBorder="1" applyAlignment="1">
      <alignment/>
      <protection/>
    </xf>
    <xf numFmtId="0" fontId="18" fillId="0" borderId="17" xfId="0" applyFont="1" applyBorder="1" applyAlignment="1">
      <alignment horizontal="right" vertical="center" wrapText="1"/>
    </xf>
    <xf numFmtId="38" fontId="7" fillId="0" borderId="12" xfId="53" applyFont="1" applyBorder="1" applyAlignment="1">
      <alignment/>
    </xf>
    <xf numFmtId="0" fontId="7" fillId="0" borderId="16" xfId="78" applyNumberFormat="1" applyFont="1" applyBorder="1" applyAlignment="1" quotePrefix="1">
      <alignment horizontal="right"/>
      <protection/>
    </xf>
    <xf numFmtId="210" fontId="7" fillId="0" borderId="16" xfId="78" applyNumberFormat="1" applyFont="1" applyBorder="1" applyAlignment="1" quotePrefix="1">
      <alignment horizontal="right"/>
      <protection/>
    </xf>
    <xf numFmtId="38" fontId="4" fillId="0" borderId="0" xfId="51" applyFont="1" applyFill="1" applyBorder="1" applyAlignment="1">
      <alignment horizontal="right" vertical="top" wrapText="1"/>
    </xf>
    <xf numFmtId="38" fontId="7" fillId="0" borderId="21" xfId="51" applyFont="1" applyBorder="1" applyAlignment="1">
      <alignment/>
    </xf>
    <xf numFmtId="0" fontId="7" fillId="0" borderId="0" xfId="78" applyFont="1" applyAlignment="1">
      <alignment horizontal="right"/>
      <protection/>
    </xf>
    <xf numFmtId="0" fontId="0" fillId="0" borderId="0" xfId="0" applyAlignment="1">
      <alignment horizontal="right"/>
    </xf>
    <xf numFmtId="3" fontId="7" fillId="0" borderId="13" xfId="77" applyNumberFormat="1" applyFont="1" applyBorder="1" applyAlignment="1" quotePrefix="1">
      <alignment horizontal="right"/>
      <protection/>
    </xf>
    <xf numFmtId="0" fontId="7" fillId="0" borderId="17" xfId="77" applyFont="1" applyBorder="1" applyAlignment="1">
      <alignment horizontal="right"/>
      <protection/>
    </xf>
    <xf numFmtId="38" fontId="7" fillId="0" borderId="0" xfId="78" applyNumberFormat="1" applyFont="1" applyBorder="1">
      <alignment/>
      <protection/>
    </xf>
    <xf numFmtId="38" fontId="7" fillId="0" borderId="16" xfId="51" applyFont="1" applyBorder="1" applyAlignment="1">
      <alignment vertical="center"/>
    </xf>
    <xf numFmtId="38" fontId="7" fillId="0" borderId="13" xfId="51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16" xfId="0" applyFont="1" applyBorder="1" applyAlignment="1">
      <alignment/>
    </xf>
    <xf numFmtId="3" fontId="18" fillId="0" borderId="0" xfId="0" applyNumberFormat="1" applyFont="1" applyBorder="1" applyAlignment="1">
      <alignment horizontal="right" wrapText="1"/>
    </xf>
    <xf numFmtId="3" fontId="18" fillId="0" borderId="13" xfId="0" applyNumberFormat="1" applyFont="1" applyBorder="1" applyAlignment="1">
      <alignment horizontal="right" wrapText="1"/>
    </xf>
    <xf numFmtId="0" fontId="7" fillId="0" borderId="24" xfId="76" applyBorder="1" applyAlignment="1">
      <alignment/>
      <protection/>
    </xf>
    <xf numFmtId="0" fontId="7" fillId="0" borderId="23" xfId="76" applyFont="1" applyBorder="1" applyAlignment="1">
      <alignment/>
      <protection/>
    </xf>
    <xf numFmtId="0" fontId="7" fillId="0" borderId="12" xfId="77" applyFont="1" applyBorder="1">
      <alignment/>
      <protection/>
    </xf>
    <xf numFmtId="0" fontId="7" fillId="4" borderId="20" xfId="77" applyFill="1" applyBorder="1" applyAlignment="1">
      <alignment horizontal="center" vertical="center"/>
      <protection/>
    </xf>
    <xf numFmtId="0" fontId="7" fillId="4" borderId="12" xfId="77" applyFill="1" applyBorder="1" applyAlignment="1">
      <alignment horizontal="center" vertical="center"/>
      <protection/>
    </xf>
    <xf numFmtId="0" fontId="7" fillId="4" borderId="10" xfId="77" applyFill="1" applyBorder="1" applyAlignment="1">
      <alignment horizontal="center" vertical="center"/>
      <protection/>
    </xf>
    <xf numFmtId="0" fontId="10" fillId="0" borderId="11" xfId="77" applyFont="1" applyBorder="1" applyAlignment="1" quotePrefix="1">
      <alignment horizontal="center"/>
      <protection/>
    </xf>
    <xf numFmtId="195" fontId="7" fillId="0" borderId="13" xfId="78" applyNumberFormat="1" applyFont="1" applyBorder="1">
      <alignment/>
      <protection/>
    </xf>
    <xf numFmtId="206" fontId="18" fillId="0" borderId="13" xfId="0" applyNumberFormat="1" applyFont="1" applyBorder="1" applyAlignment="1">
      <alignment horizontal="right" wrapText="1"/>
    </xf>
    <xf numFmtId="3" fontId="18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18" fillId="0" borderId="24" xfId="0" applyFont="1" applyBorder="1" applyAlignment="1">
      <alignment horizontal="center" vertical="center"/>
    </xf>
    <xf numFmtId="38" fontId="24" fillId="0" borderId="24" xfId="51" applyFont="1" applyBorder="1" applyAlignment="1">
      <alignment horizontal="right" vertical="top" wrapText="1"/>
    </xf>
    <xf numFmtId="38" fontId="24" fillId="0" borderId="24" xfId="51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219" fontId="18" fillId="0" borderId="13" xfId="0" applyNumberFormat="1" applyFont="1" applyBorder="1" applyAlignment="1">
      <alignment horizontal="right" vertical="center" wrapText="1"/>
    </xf>
    <xf numFmtId="219" fontId="18" fillId="0" borderId="17" xfId="0" applyNumberFormat="1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right" vertical="center" shrinkToFit="1"/>
    </xf>
    <xf numFmtId="211" fontId="7" fillId="0" borderId="0" xfId="51" applyNumberFormat="1" applyFont="1" applyBorder="1" applyAlignment="1">
      <alignment/>
    </xf>
    <xf numFmtId="195" fontId="7" fillId="0" borderId="0" xfId="78" applyNumberFormat="1" applyFont="1" applyBorder="1" applyAlignment="1">
      <alignment/>
      <protection/>
    </xf>
    <xf numFmtId="0" fontId="0" fillId="0" borderId="16" xfId="0" applyBorder="1" applyAlignment="1">
      <alignment/>
    </xf>
    <xf numFmtId="211" fontId="7" fillId="0" borderId="0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36" fillId="0" borderId="0" xfId="0" applyFont="1" applyBorder="1" applyAlignment="1">
      <alignment horizontal="right"/>
    </xf>
    <xf numFmtId="0" fontId="7" fillId="4" borderId="22" xfId="77" applyFill="1" applyBorder="1">
      <alignment/>
      <protection/>
    </xf>
    <xf numFmtId="0" fontId="7" fillId="4" borderId="24" xfId="77" applyFont="1" applyFill="1" applyBorder="1" applyAlignment="1">
      <alignment horizontal="center"/>
      <protection/>
    </xf>
    <xf numFmtId="0" fontId="7" fillId="4" borderId="23" xfId="77" applyFill="1" applyBorder="1">
      <alignment/>
      <protection/>
    </xf>
    <xf numFmtId="211" fontId="7" fillId="0" borderId="0" xfId="0" applyNumberFormat="1" applyFont="1" applyBorder="1" applyAlignment="1">
      <alignment/>
    </xf>
    <xf numFmtId="211" fontId="7" fillId="0" borderId="16" xfId="0" applyNumberFormat="1" applyFont="1" applyBorder="1" applyAlignment="1">
      <alignment/>
    </xf>
    <xf numFmtId="211" fontId="7" fillId="0" borderId="13" xfId="0" applyNumberFormat="1" applyFont="1" applyBorder="1" applyAlignment="1">
      <alignment/>
    </xf>
    <xf numFmtId="211" fontId="7" fillId="0" borderId="17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4" fillId="33" borderId="23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 wrapText="1"/>
    </xf>
    <xf numFmtId="21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36" fillId="0" borderId="0" xfId="0" applyFont="1" applyAlignment="1">
      <alignment horizontal="center" vertical="center"/>
    </xf>
    <xf numFmtId="0" fontId="4" fillId="34" borderId="20" xfId="0" applyFont="1" applyFill="1" applyBorder="1" applyAlignment="1">
      <alignment horizontal="justify" vertical="top" wrapText="1"/>
    </xf>
    <xf numFmtId="0" fontId="25" fillId="34" borderId="12" xfId="0" applyFont="1" applyFill="1" applyBorder="1" applyAlignment="1">
      <alignment horizontal="justify" vertical="top" wrapText="1"/>
    </xf>
    <xf numFmtId="0" fontId="25" fillId="34" borderId="24" xfId="0" applyFont="1" applyFill="1" applyBorder="1" applyAlignment="1">
      <alignment horizontal="justify" vertical="top" wrapText="1"/>
    </xf>
    <xf numFmtId="0" fontId="0" fillId="34" borderId="24" xfId="0" applyFill="1" applyBorder="1" applyAlignment="1">
      <alignment vertical="center"/>
    </xf>
    <xf numFmtId="0" fontId="27" fillId="34" borderId="24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justify" vertical="top" wrapText="1"/>
    </xf>
    <xf numFmtId="0" fontId="18" fillId="34" borderId="12" xfId="0" applyFont="1" applyFill="1" applyBorder="1" applyAlignment="1">
      <alignment vertical="center"/>
    </xf>
    <xf numFmtId="0" fontId="7" fillId="34" borderId="12" xfId="78" applyFill="1" applyBorder="1">
      <alignment/>
      <protection/>
    </xf>
    <xf numFmtId="0" fontId="7" fillId="34" borderId="19" xfId="78" applyFill="1" applyBorder="1" applyAlignment="1" quotePrefix="1">
      <alignment horizontal="center"/>
      <protection/>
    </xf>
    <xf numFmtId="0" fontId="7" fillId="34" borderId="16" xfId="78" applyFill="1" applyBorder="1" applyAlignment="1" quotePrefix="1">
      <alignment horizontal="center"/>
      <protection/>
    </xf>
    <xf numFmtId="0" fontId="7" fillId="34" borderId="17" xfId="78" applyFill="1" applyBorder="1" applyAlignment="1">
      <alignment horizontal="center"/>
      <protection/>
    </xf>
    <xf numFmtId="0" fontId="7" fillId="34" borderId="21" xfId="78" applyFill="1" applyBorder="1">
      <alignment/>
      <protection/>
    </xf>
    <xf numFmtId="0" fontId="7" fillId="34" borderId="17" xfId="78" applyFill="1" applyBorder="1" applyAlignment="1">
      <alignment horizontal="center" vertical="center"/>
      <protection/>
    </xf>
    <xf numFmtId="0" fontId="7" fillId="34" borderId="16" xfId="78" applyFill="1" applyBorder="1" applyAlignment="1">
      <alignment horizontal="center"/>
      <protection/>
    </xf>
    <xf numFmtId="0" fontId="7" fillId="34" borderId="16" xfId="78" applyFill="1" applyBorder="1">
      <alignment/>
      <protection/>
    </xf>
    <xf numFmtId="0" fontId="7" fillId="34" borderId="16" xfId="78" applyFill="1" applyBorder="1" applyAlignment="1" quotePrefix="1">
      <alignment horizontal="center" vertical="center"/>
      <protection/>
    </xf>
    <xf numFmtId="0" fontId="7" fillId="34" borderId="16" xfId="78" applyFill="1" applyBorder="1" applyAlignment="1">
      <alignment horizontal="center" vertical="center"/>
      <protection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vertical="center"/>
    </xf>
    <xf numFmtId="0" fontId="7" fillId="36" borderId="11" xfId="80" applyFill="1" applyBorder="1" applyAlignment="1">
      <alignment horizontal="center" vertical="center"/>
      <protection/>
    </xf>
    <xf numFmtId="0" fontId="7" fillId="34" borderId="24" xfId="77" applyFill="1" applyBorder="1" applyAlignment="1">
      <alignment horizontal="center"/>
      <protection/>
    </xf>
    <xf numFmtId="0" fontId="7" fillId="34" borderId="24" xfId="77" applyFill="1" applyBorder="1">
      <alignment/>
      <protection/>
    </xf>
    <xf numFmtId="0" fontId="7" fillId="34" borderId="12" xfId="77" applyFill="1" applyBorder="1" applyAlignment="1">
      <alignment/>
      <protection/>
    </xf>
    <xf numFmtId="0" fontId="10" fillId="34" borderId="12" xfId="77" applyFont="1" applyFill="1" applyBorder="1" applyAlignment="1" quotePrefix="1">
      <alignment horizontal="center"/>
      <protection/>
    </xf>
    <xf numFmtId="0" fontId="0" fillId="34" borderId="24" xfId="0" applyFill="1" applyBorder="1" applyAlignment="1">
      <alignment horizontal="center" vertical="center" wrapText="1"/>
    </xf>
    <xf numFmtId="0" fontId="36" fillId="34" borderId="24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08" fontId="18" fillId="0" borderId="10" xfId="0" applyNumberFormat="1" applyFont="1" applyBorder="1" applyAlignment="1">
      <alignment horizontal="right" vertical="center" wrapText="1"/>
    </xf>
    <xf numFmtId="205" fontId="18" fillId="0" borderId="15" xfId="0" applyNumberFormat="1" applyFont="1" applyBorder="1" applyAlignment="1">
      <alignment horizontal="right" vertical="center" wrapText="1"/>
    </xf>
    <xf numFmtId="38" fontId="18" fillId="0" borderId="12" xfId="51" applyNumberFormat="1" applyFont="1" applyFill="1" applyBorder="1" applyAlignment="1">
      <alignment/>
    </xf>
    <xf numFmtId="201" fontId="18" fillId="0" borderId="0" xfId="51" applyNumberFormat="1" applyFont="1" applyFill="1" applyBorder="1" applyAlignment="1">
      <alignment/>
    </xf>
    <xf numFmtId="201" fontId="18" fillId="0" borderId="16" xfId="51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38" fontId="18" fillId="0" borderId="0" xfId="51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18" fillId="34" borderId="24" xfId="78" applyFont="1" applyFill="1" applyBorder="1" applyAlignment="1">
      <alignment horizontal="distributed" vertical="center"/>
      <protection/>
    </xf>
    <xf numFmtId="203" fontId="18" fillId="0" borderId="20" xfId="0" applyNumberFormat="1" applyFont="1" applyBorder="1" applyAlignment="1">
      <alignment horizontal="right" vertical="center" wrapText="1"/>
    </xf>
    <xf numFmtId="38" fontId="18" fillId="0" borderId="0" xfId="51" applyFont="1" applyBorder="1" applyAlignment="1">
      <alignment vertical="center"/>
    </xf>
    <xf numFmtId="201" fontId="18" fillId="0" borderId="16" xfId="51" applyNumberFormat="1" applyFont="1" applyBorder="1" applyAlignment="1">
      <alignment vertical="center"/>
    </xf>
    <xf numFmtId="203" fontId="21" fillId="0" borderId="12" xfId="0" applyNumberFormat="1" applyFont="1" applyBorder="1" applyAlignment="1">
      <alignment horizontal="right" vertical="center" wrapText="1"/>
    </xf>
    <xf numFmtId="38" fontId="18" fillId="0" borderId="16" xfId="51" applyFont="1" applyBorder="1" applyAlignment="1">
      <alignment vertical="center"/>
    </xf>
    <xf numFmtId="195" fontId="18" fillId="0" borderId="16" xfId="51" applyNumberFormat="1" applyFont="1" applyBorder="1" applyAlignment="1">
      <alignment vertical="center"/>
    </xf>
    <xf numFmtId="38" fontId="18" fillId="0" borderId="0" xfId="51" applyNumberFormat="1" applyFont="1" applyBorder="1" applyAlignment="1">
      <alignment vertical="center"/>
    </xf>
    <xf numFmtId="0" fontId="22" fillId="34" borderId="24" xfId="78" applyFont="1" applyFill="1" applyBorder="1" applyAlignment="1">
      <alignment horizontal="distributed" vertical="center"/>
      <protection/>
    </xf>
    <xf numFmtId="38" fontId="22" fillId="0" borderId="0" xfId="51" applyFont="1" applyBorder="1" applyAlignment="1">
      <alignment vertical="center"/>
    </xf>
    <xf numFmtId="195" fontId="22" fillId="0" borderId="16" xfId="51" applyNumberFormat="1" applyFont="1" applyBorder="1" applyAlignment="1">
      <alignment vertical="center"/>
    </xf>
    <xf numFmtId="0" fontId="18" fillId="34" borderId="23" xfId="78" applyFont="1" applyFill="1" applyBorder="1" applyAlignment="1">
      <alignment horizontal="distributed" vertical="center"/>
      <protection/>
    </xf>
    <xf numFmtId="38" fontId="18" fillId="0" borderId="13" xfId="51" applyFont="1" applyBorder="1" applyAlignment="1">
      <alignment vertical="center"/>
    </xf>
    <xf numFmtId="195" fontId="18" fillId="0" borderId="17" xfId="51" applyNumberFormat="1" applyFont="1" applyBorder="1" applyAlignment="1">
      <alignment horizontal="right" vertical="center"/>
    </xf>
    <xf numFmtId="38" fontId="18" fillId="0" borderId="19" xfId="51" applyFont="1" applyBorder="1" applyAlignment="1">
      <alignment vertical="center"/>
    </xf>
    <xf numFmtId="38" fontId="22" fillId="0" borderId="16" xfId="51" applyFont="1" applyBorder="1" applyAlignment="1">
      <alignment vertical="center"/>
    </xf>
    <xf numFmtId="38" fontId="18" fillId="0" borderId="17" xfId="51" applyFont="1" applyBorder="1" applyAlignment="1">
      <alignment vertical="center"/>
    </xf>
    <xf numFmtId="38" fontId="18" fillId="0" borderId="12" xfId="51" applyFont="1" applyFill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08" fontId="18" fillId="0" borderId="12" xfId="0" applyNumberFormat="1" applyFont="1" applyBorder="1" applyAlignment="1">
      <alignment vertical="center"/>
    </xf>
    <xf numFmtId="209" fontId="18" fillId="0" borderId="16" xfId="0" applyNumberFormat="1" applyFont="1" applyBorder="1" applyAlignment="1">
      <alignment vertical="center"/>
    </xf>
    <xf numFmtId="209" fontId="18" fillId="0" borderId="0" xfId="0" applyNumberFormat="1" applyFont="1" applyBorder="1" applyAlignment="1">
      <alignment vertical="center"/>
    </xf>
    <xf numFmtId="208" fontId="18" fillId="0" borderId="12" xfId="0" applyNumberFormat="1" applyFont="1" applyBorder="1" applyAlignment="1">
      <alignment vertical="center"/>
    </xf>
    <xf numFmtId="209" fontId="18" fillId="0" borderId="16" xfId="0" applyNumberFormat="1" applyFont="1" applyBorder="1" applyAlignment="1">
      <alignment vertical="center"/>
    </xf>
    <xf numFmtId="209" fontId="18" fillId="0" borderId="0" xfId="0" applyNumberFormat="1" applyFont="1" applyBorder="1" applyAlignment="1">
      <alignment vertical="center"/>
    </xf>
    <xf numFmtId="208" fontId="18" fillId="0" borderId="12" xfId="51" applyNumberFormat="1" applyFont="1" applyFill="1" applyBorder="1" applyAlignment="1">
      <alignment/>
    </xf>
    <xf numFmtId="209" fontId="18" fillId="0" borderId="0" xfId="51" applyNumberFormat="1" applyFont="1" applyFill="1" applyBorder="1" applyAlignment="1">
      <alignment/>
    </xf>
    <xf numFmtId="210" fontId="18" fillId="0" borderId="0" xfId="51" applyNumberFormat="1" applyFont="1" applyFill="1" applyBorder="1" applyAlignment="1">
      <alignment/>
    </xf>
    <xf numFmtId="220" fontId="18" fillId="0" borderId="12" xfId="51" applyNumberFormat="1" applyFont="1" applyFill="1" applyBorder="1" applyAlignment="1">
      <alignment/>
    </xf>
    <xf numFmtId="220" fontId="18" fillId="0" borderId="12" xfId="51" applyNumberFormat="1" applyFont="1" applyFill="1" applyBorder="1" applyAlignment="1">
      <alignment horizontal="right"/>
    </xf>
    <xf numFmtId="220" fontId="18" fillId="0" borderId="12" xfId="0" applyNumberFormat="1" applyFont="1" applyBorder="1" applyAlignment="1">
      <alignment vertical="center"/>
    </xf>
    <xf numFmtId="0" fontId="18" fillId="34" borderId="24" xfId="0" applyFont="1" applyFill="1" applyBorder="1" applyAlignment="1">
      <alignment horizontal="justify" vertical="top" wrapText="1"/>
    </xf>
    <xf numFmtId="0" fontId="7" fillId="34" borderId="24" xfId="77" applyFont="1" applyFill="1" applyBorder="1" applyAlignment="1">
      <alignment horizontal="center" vertical="center"/>
      <protection/>
    </xf>
    <xf numFmtId="0" fontId="7" fillId="0" borderId="12" xfId="77" applyFont="1" applyBorder="1" applyAlignment="1" quotePrefix="1">
      <alignment horizontal="right" vertical="center"/>
      <protection/>
    </xf>
    <xf numFmtId="0" fontId="7" fillId="0" borderId="0" xfId="77" applyBorder="1" applyAlignment="1">
      <alignment horizontal="right" vertical="center"/>
      <protection/>
    </xf>
    <xf numFmtId="0" fontId="7" fillId="0" borderId="0" xfId="77" applyFont="1" applyBorder="1" applyAlignment="1">
      <alignment horizontal="right" vertical="center"/>
      <protection/>
    </xf>
    <xf numFmtId="38" fontId="7" fillId="0" borderId="16" xfId="51" applyFont="1" applyBorder="1" applyAlignment="1" quotePrefix="1">
      <alignment horizontal="right" vertical="center"/>
    </xf>
    <xf numFmtId="0" fontId="7" fillId="0" borderId="0" xfId="77" applyFont="1" applyBorder="1" applyAlignment="1" quotePrefix="1">
      <alignment horizontal="right" vertical="center"/>
      <protection/>
    </xf>
    <xf numFmtId="0" fontId="7" fillId="34" borderId="23" xfId="77" applyFont="1" applyFill="1" applyBorder="1" applyAlignment="1">
      <alignment horizontal="center" vertical="center"/>
      <protection/>
    </xf>
    <xf numFmtId="0" fontId="7" fillId="0" borderId="13" xfId="77" applyFont="1" applyBorder="1" applyAlignment="1" quotePrefix="1">
      <alignment horizontal="right" vertical="center"/>
      <protection/>
    </xf>
    <xf numFmtId="0" fontId="7" fillId="0" borderId="13" xfId="77" applyFont="1" applyBorder="1" applyAlignment="1">
      <alignment horizontal="right" vertical="center"/>
      <protection/>
    </xf>
    <xf numFmtId="38" fontId="7" fillId="0" borderId="17" xfId="51" applyFont="1" applyBorder="1" applyAlignment="1" quotePrefix="1">
      <alignment horizontal="right" vertical="center"/>
    </xf>
    <xf numFmtId="0" fontId="7" fillId="0" borderId="12" xfId="77" applyBorder="1" applyAlignment="1">
      <alignment vertical="center"/>
      <protection/>
    </xf>
    <xf numFmtId="0" fontId="7" fillId="0" borderId="0" xfId="77" applyBorder="1" applyAlignment="1">
      <alignment vertical="center"/>
      <protection/>
    </xf>
    <xf numFmtId="38" fontId="7" fillId="0" borderId="16" xfId="51" applyFont="1" applyFill="1" applyBorder="1" applyAlignment="1">
      <alignment vertical="center"/>
    </xf>
    <xf numFmtId="0" fontId="7" fillId="0" borderId="12" xfId="77" applyFont="1" applyBorder="1" applyAlignment="1">
      <alignment vertical="center"/>
      <protection/>
    </xf>
    <xf numFmtId="0" fontId="7" fillId="0" borderId="0" xfId="77" applyFont="1" applyBorder="1" applyAlignment="1">
      <alignment vertical="center"/>
      <protection/>
    </xf>
    <xf numFmtId="0" fontId="7" fillId="0" borderId="21" xfId="77" applyFont="1" applyBorder="1" applyAlignment="1">
      <alignment vertical="center"/>
      <protection/>
    </xf>
    <xf numFmtId="0" fontId="7" fillId="0" borderId="13" xfId="77" applyFont="1" applyBorder="1" applyAlignment="1">
      <alignment vertical="center"/>
      <protection/>
    </xf>
    <xf numFmtId="38" fontId="7" fillId="0" borderId="17" xfId="51" applyFont="1" applyFill="1" applyBorder="1" applyAlignment="1">
      <alignment vertical="center"/>
    </xf>
    <xf numFmtId="0" fontId="7" fillId="0" borderId="16" xfId="77" applyFont="1" applyBorder="1" applyAlignment="1">
      <alignment vertical="center"/>
      <protection/>
    </xf>
    <xf numFmtId="0" fontId="7" fillId="0" borderId="17" xfId="77" applyFont="1" applyBorder="1" applyAlignment="1">
      <alignment vertical="center"/>
      <protection/>
    </xf>
    <xf numFmtId="0" fontId="7" fillId="0" borderId="24" xfId="77" applyBorder="1">
      <alignment/>
      <protection/>
    </xf>
    <xf numFmtId="0" fontId="7" fillId="37" borderId="24" xfId="77" applyFont="1" applyFill="1" applyBorder="1" applyAlignment="1">
      <alignment horizontal="center"/>
      <protection/>
    </xf>
    <xf numFmtId="0" fontId="7" fillId="37" borderId="23" xfId="77" applyFont="1" applyFill="1" applyBorder="1" applyAlignment="1">
      <alignment horizontal="center"/>
      <protection/>
    </xf>
    <xf numFmtId="0" fontId="7" fillId="0" borderId="28" xfId="77" applyBorder="1">
      <alignment/>
      <protection/>
    </xf>
    <xf numFmtId="0" fontId="7" fillId="0" borderId="13" xfId="79" applyFont="1" applyBorder="1">
      <alignment/>
      <protection/>
    </xf>
    <xf numFmtId="38" fontId="7" fillId="0" borderId="13" xfId="54" applyFont="1" applyBorder="1" applyAlignment="1">
      <alignment/>
    </xf>
    <xf numFmtId="210" fontId="7" fillId="0" borderId="17" xfId="79" applyNumberFormat="1" applyFont="1" applyBorder="1" applyAlignment="1" quotePrefix="1">
      <alignment horizontal="right"/>
      <protection/>
    </xf>
    <xf numFmtId="38" fontId="7" fillId="0" borderId="17" xfId="54" applyFont="1" applyBorder="1" applyAlignment="1">
      <alignment/>
    </xf>
    <xf numFmtId="3" fontId="4" fillId="0" borderId="13" xfId="70" applyNumberFormat="1" applyFont="1" applyFill="1" applyBorder="1" applyAlignment="1">
      <alignment horizontal="right" vertical="top" wrapText="1"/>
      <protection/>
    </xf>
    <xf numFmtId="0" fontId="4" fillId="0" borderId="13" xfId="70" applyFont="1" applyFill="1" applyBorder="1" applyAlignment="1">
      <alignment horizontal="right" vertical="top" wrapText="1"/>
      <protection/>
    </xf>
    <xf numFmtId="38" fontId="4" fillId="0" borderId="13" xfId="54" applyFont="1" applyFill="1" applyBorder="1" applyAlignment="1">
      <alignment horizontal="right" vertical="top" wrapText="1"/>
    </xf>
    <xf numFmtId="0" fontId="4" fillId="0" borderId="13" xfId="70" applyFont="1" applyFill="1" applyBorder="1" applyAlignment="1">
      <alignment horizontal="right" vertical="top" wrapText="1" indent="1"/>
      <protection/>
    </xf>
    <xf numFmtId="3" fontId="4" fillId="0" borderId="17" xfId="70" applyNumberFormat="1" applyFont="1" applyFill="1" applyBorder="1" applyAlignment="1">
      <alignment horizontal="right" vertical="top" wrapText="1"/>
      <protection/>
    </xf>
    <xf numFmtId="3" fontId="4" fillId="0" borderId="13" xfId="70" applyNumberFormat="1" applyFont="1" applyBorder="1" applyAlignment="1">
      <alignment horizontal="right" vertical="top" wrapText="1"/>
      <protection/>
    </xf>
    <xf numFmtId="3" fontId="4" fillId="0" borderId="17" xfId="70" applyNumberFormat="1" applyFont="1" applyBorder="1" applyAlignment="1">
      <alignment horizontal="right" vertical="top" wrapText="1"/>
      <protection/>
    </xf>
    <xf numFmtId="0" fontId="4" fillId="0" borderId="13" xfId="70" applyFont="1" applyBorder="1" applyAlignment="1">
      <alignment horizontal="right" vertical="top" wrapText="1"/>
      <protection/>
    </xf>
    <xf numFmtId="0" fontId="7" fillId="0" borderId="24" xfId="76" applyFont="1" applyBorder="1" applyAlignment="1">
      <alignment/>
      <protection/>
    </xf>
    <xf numFmtId="3" fontId="7" fillId="0" borderId="0" xfId="77" applyNumberFormat="1" applyFont="1" applyBorder="1" applyAlignment="1" quotePrefix="1">
      <alignment horizontal="right"/>
      <protection/>
    </xf>
    <xf numFmtId="0" fontId="7" fillId="0" borderId="16" xfId="77" applyFont="1" applyBorder="1" applyAlignment="1">
      <alignment horizontal="right"/>
      <protection/>
    </xf>
    <xf numFmtId="0" fontId="7" fillId="37" borderId="24" xfId="77" applyFont="1" applyFill="1" applyBorder="1" applyAlignment="1">
      <alignment horizontal="center"/>
      <protection/>
    </xf>
    <xf numFmtId="0" fontId="7" fillId="0" borderId="12" xfId="77" applyFont="1" applyBorder="1" applyAlignment="1" quotePrefix="1">
      <alignment horizontal="right"/>
      <protection/>
    </xf>
    <xf numFmtId="3" fontId="7" fillId="0" borderId="0" xfId="77" applyNumberFormat="1" applyFont="1" applyBorder="1" applyAlignment="1">
      <alignment horizontal="right"/>
      <protection/>
    </xf>
    <xf numFmtId="0" fontId="7" fillId="0" borderId="12" xfId="77" applyFont="1" applyBorder="1" applyAlignment="1">
      <alignment horizontal="right"/>
      <protection/>
    </xf>
    <xf numFmtId="38" fontId="7" fillId="0" borderId="13" xfId="56" applyFont="1" applyBorder="1" applyAlignment="1">
      <alignment/>
    </xf>
    <xf numFmtId="38" fontId="7" fillId="0" borderId="17" xfId="56" applyFont="1" applyBorder="1" applyAlignment="1">
      <alignment/>
    </xf>
    <xf numFmtId="201" fontId="7" fillId="0" borderId="13" xfId="56" applyNumberFormat="1" applyFont="1" applyBorder="1" applyAlignment="1">
      <alignment/>
    </xf>
    <xf numFmtId="38" fontId="7" fillId="0" borderId="16" xfId="56" applyFont="1" applyFill="1" applyBorder="1" applyAlignment="1">
      <alignment/>
    </xf>
    <xf numFmtId="38" fontId="7" fillId="0" borderId="17" xfId="56" applyFont="1" applyFill="1" applyBorder="1" applyAlignment="1">
      <alignment/>
    </xf>
    <xf numFmtId="38" fontId="5" fillId="0" borderId="0" xfId="54" applyFont="1" applyBorder="1" applyAlignment="1">
      <alignment horizontal="right" vertical="center" wrapText="1"/>
    </xf>
    <xf numFmtId="38" fontId="5" fillId="0" borderId="0" xfId="56" applyFont="1" applyBorder="1" applyAlignment="1">
      <alignment horizontal="right" vertical="center" wrapText="1"/>
    </xf>
    <xf numFmtId="38" fontId="5" fillId="0" borderId="16" xfId="54" applyFont="1" applyBorder="1" applyAlignment="1">
      <alignment vertical="center"/>
    </xf>
    <xf numFmtId="38" fontId="5" fillId="0" borderId="13" xfId="54" applyFont="1" applyBorder="1" applyAlignment="1">
      <alignment horizontal="right" vertical="center" wrapText="1"/>
    </xf>
    <xf numFmtId="38" fontId="5" fillId="0" borderId="17" xfId="54" applyFont="1" applyBorder="1" applyAlignment="1">
      <alignment horizontal="right" vertical="center" wrapText="1"/>
    </xf>
    <xf numFmtId="0" fontId="5" fillId="0" borderId="16" xfId="0" applyFont="1" applyFill="1" applyBorder="1" applyAlignment="1">
      <alignment vertical="center"/>
    </xf>
    <xf numFmtId="3" fontId="24" fillId="0" borderId="23" xfId="0" applyNumberFormat="1" applyFont="1" applyBorder="1" applyAlignment="1">
      <alignment horizontal="right" vertical="center" wrapText="1"/>
    </xf>
    <xf numFmtId="206" fontId="18" fillId="0" borderId="21" xfId="0" applyNumberFormat="1" applyFont="1" applyBorder="1" applyAlignment="1">
      <alignment horizontal="right" wrapText="1"/>
    </xf>
    <xf numFmtId="3" fontId="4" fillId="0" borderId="21" xfId="0" applyNumberFormat="1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vertical="center"/>
    </xf>
    <xf numFmtId="210" fontId="18" fillId="0" borderId="16" xfId="51" applyNumberFormat="1" applyFont="1" applyFill="1" applyBorder="1" applyAlignment="1">
      <alignment/>
    </xf>
    <xf numFmtId="209" fontId="18" fillId="0" borderId="16" xfId="51" applyNumberFormat="1" applyFont="1" applyFill="1" applyBorder="1" applyAlignment="1">
      <alignment/>
    </xf>
    <xf numFmtId="209" fontId="18" fillId="0" borderId="0" xfId="51" applyNumberFormat="1" applyFont="1" applyFill="1" applyBorder="1" applyAlignment="1">
      <alignment horizontal="right"/>
    </xf>
    <xf numFmtId="0" fontId="7" fillId="0" borderId="13" xfId="78" applyBorder="1" applyAlignment="1">
      <alignment horizontal="right"/>
      <protection/>
    </xf>
    <xf numFmtId="0" fontId="0" fillId="0" borderId="13" xfId="0" applyBorder="1" applyAlignment="1">
      <alignment/>
    </xf>
    <xf numFmtId="0" fontId="7" fillId="0" borderId="0" xfId="78" applyAlignment="1">
      <alignment horizontal="right"/>
      <protection/>
    </xf>
    <xf numFmtId="38" fontId="7" fillId="0" borderId="0" xfId="56" applyFont="1" applyBorder="1" applyAlignment="1">
      <alignment/>
    </xf>
    <xf numFmtId="38" fontId="7" fillId="0" borderId="16" xfId="56" applyFont="1" applyBorder="1" applyAlignment="1">
      <alignment/>
    </xf>
    <xf numFmtId="201" fontId="7" fillId="0" borderId="0" xfId="56" applyNumberFormat="1" applyFont="1" applyBorder="1" applyAlignment="1">
      <alignment/>
    </xf>
    <xf numFmtId="38" fontId="7" fillId="0" borderId="21" xfId="56" applyFont="1" applyBorder="1" applyAlignment="1">
      <alignment/>
    </xf>
    <xf numFmtId="38" fontId="7" fillId="0" borderId="0" xfId="54" applyFont="1" applyBorder="1" applyAlignment="1">
      <alignment/>
    </xf>
    <xf numFmtId="38" fontId="7" fillId="0" borderId="16" xfId="54" applyFont="1" applyBorder="1" applyAlignment="1">
      <alignment/>
    </xf>
    <xf numFmtId="38" fontId="7" fillId="0" borderId="0" xfId="56" applyFont="1" applyFill="1" applyBorder="1" applyAlignment="1">
      <alignment/>
    </xf>
    <xf numFmtId="38" fontId="7" fillId="0" borderId="13" xfId="56" applyFont="1" applyFill="1" applyBorder="1" applyAlignment="1">
      <alignment/>
    </xf>
    <xf numFmtId="0" fontId="7" fillId="0" borderId="19" xfId="76" applyFont="1" applyBorder="1">
      <alignment/>
      <protection/>
    </xf>
    <xf numFmtId="0" fontId="7" fillId="0" borderId="0" xfId="79" applyFont="1" applyBorder="1">
      <alignment/>
      <protection/>
    </xf>
    <xf numFmtId="210" fontId="7" fillId="0" borderId="16" xfId="79" applyNumberFormat="1" applyFont="1" applyBorder="1" applyAlignment="1" quotePrefix="1">
      <alignment horizontal="right"/>
      <protection/>
    </xf>
    <xf numFmtId="38" fontId="7" fillId="0" borderId="21" xfId="54" applyFont="1" applyBorder="1" applyAlignment="1">
      <alignment/>
    </xf>
    <xf numFmtId="38" fontId="4" fillId="0" borderId="0" xfId="54" applyFont="1" applyFill="1" applyBorder="1" applyAlignment="1">
      <alignment horizontal="right" vertical="top" wrapText="1"/>
    </xf>
    <xf numFmtId="0" fontId="4" fillId="33" borderId="24" xfId="0" applyFont="1" applyFill="1" applyBorder="1" applyAlignment="1">
      <alignment horizontal="center" vertical="top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/>
    </xf>
    <xf numFmtId="38" fontId="5" fillId="0" borderId="16" xfId="54" applyFont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24" fillId="0" borderId="24" xfId="0" applyNumberFormat="1" applyFont="1" applyBorder="1" applyAlignment="1">
      <alignment horizontal="right" vertical="center" wrapText="1"/>
    </xf>
    <xf numFmtId="0" fontId="18" fillId="0" borderId="12" xfId="70" applyFont="1" applyBorder="1" applyAlignment="1">
      <alignment/>
      <protection/>
    </xf>
    <xf numFmtId="3" fontId="18" fillId="0" borderId="0" xfId="70" applyNumberFormat="1" applyFont="1" applyBorder="1" applyAlignment="1">
      <alignment horizontal="right" wrapText="1"/>
      <protection/>
    </xf>
    <xf numFmtId="0" fontId="18" fillId="0" borderId="0" xfId="70" applyFont="1" applyBorder="1" applyAlignment="1">
      <alignment horizontal="right"/>
      <protection/>
    </xf>
    <xf numFmtId="3" fontId="18" fillId="0" borderId="0" xfId="70" applyNumberFormat="1" applyFont="1" applyFill="1" applyBorder="1" applyAlignment="1">
      <alignment horizontal="right" wrapText="1"/>
      <protection/>
    </xf>
    <xf numFmtId="0" fontId="18" fillId="0" borderId="16" xfId="70" applyFont="1" applyBorder="1" applyAlignment="1">
      <alignment/>
      <protection/>
    </xf>
    <xf numFmtId="0" fontId="7" fillId="34" borderId="12" xfId="77" applyFont="1" applyFill="1" applyBorder="1" applyAlignment="1">
      <alignment horizontal="center"/>
      <protection/>
    </xf>
    <xf numFmtId="0" fontId="7" fillId="34" borderId="24" xfId="77" applyFont="1" applyFill="1" applyBorder="1" applyAlignment="1">
      <alignment horizontal="center"/>
      <protection/>
    </xf>
    <xf numFmtId="0" fontId="7" fillId="34" borderId="23" xfId="77" applyFont="1" applyFill="1" applyBorder="1" applyAlignment="1">
      <alignment horizontal="center"/>
      <protection/>
    </xf>
    <xf numFmtId="0" fontId="7" fillId="0" borderId="13" xfId="77" applyFont="1" applyBorder="1" applyAlignment="1">
      <alignment horizontal="right"/>
      <protection/>
    </xf>
    <xf numFmtId="0" fontId="7" fillId="4" borderId="10" xfId="77" applyFont="1" applyFill="1" applyBorder="1" applyAlignment="1" quotePrefix="1">
      <alignment horizontal="center" vertical="center"/>
      <protection/>
    </xf>
    <xf numFmtId="0" fontId="7" fillId="4" borderId="10" xfId="77" applyFont="1" applyFill="1" applyBorder="1" applyAlignment="1">
      <alignment horizontal="center" vertical="center"/>
      <protection/>
    </xf>
    <xf numFmtId="0" fontId="7" fillId="4" borderId="11" xfId="77" applyFont="1" applyFill="1" applyBorder="1" applyAlignment="1">
      <alignment horizontal="center" vertical="center"/>
      <protection/>
    </xf>
    <xf numFmtId="0" fontId="7" fillId="4" borderId="15" xfId="77" applyFont="1" applyFill="1" applyBorder="1" applyAlignment="1">
      <alignment horizontal="center" vertical="center"/>
      <protection/>
    </xf>
    <xf numFmtId="3" fontId="4" fillId="0" borderId="12" xfId="0" applyNumberFormat="1" applyFont="1" applyBorder="1" applyAlignment="1">
      <alignment wrapText="1"/>
    </xf>
    <xf numFmtId="0" fontId="36" fillId="0" borderId="12" xfId="0" applyFont="1" applyFill="1" applyBorder="1" applyAlignment="1">
      <alignment horizontal="right"/>
    </xf>
    <xf numFmtId="0" fontId="36" fillId="0" borderId="16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36" fillId="0" borderId="13" xfId="0" applyFont="1" applyBorder="1" applyAlignment="1">
      <alignment horizontal="right" vertical="center"/>
    </xf>
    <xf numFmtId="0" fontId="36" fillId="0" borderId="13" xfId="0" applyFont="1" applyBorder="1" applyAlignment="1">
      <alignment vertical="center"/>
    </xf>
    <xf numFmtId="38" fontId="7" fillId="0" borderId="12" xfId="56" applyFont="1" applyBorder="1" applyAlignment="1">
      <alignment/>
    </xf>
    <xf numFmtId="38" fontId="7" fillId="0" borderId="12" xfId="54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13" xfId="0" applyNumberFormat="1" applyFont="1" applyFill="1" applyBorder="1" applyAlignment="1">
      <alignment horizontal="right" wrapText="1"/>
    </xf>
    <xf numFmtId="0" fontId="18" fillId="0" borderId="17" xfId="0" applyFont="1" applyBorder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18" fillId="0" borderId="22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 wrapText="1"/>
    </xf>
    <xf numFmtId="219" fontId="18" fillId="0" borderId="21" xfId="0" applyNumberFormat="1" applyFont="1" applyFill="1" applyBorder="1" applyAlignment="1">
      <alignment horizontal="center" vertical="center" wrapText="1"/>
    </xf>
    <xf numFmtId="3" fontId="4" fillId="0" borderId="21" xfId="70" applyNumberFormat="1" applyFont="1" applyFill="1" applyBorder="1" applyAlignment="1">
      <alignment horizontal="right" vertical="top" wrapText="1"/>
      <protection/>
    </xf>
    <xf numFmtId="3" fontId="18" fillId="0" borderId="21" xfId="0" applyNumberFormat="1" applyFont="1" applyBorder="1" applyAlignment="1">
      <alignment horizontal="right" wrapText="1"/>
    </xf>
    <xf numFmtId="0" fontId="36" fillId="0" borderId="16" xfId="0" applyFont="1" applyBorder="1" applyAlignment="1">
      <alignment horizontal="right"/>
    </xf>
    <xf numFmtId="38" fontId="7" fillId="0" borderId="0" xfId="79" applyNumberFormat="1" applyFont="1" applyBorder="1" applyAlignment="1">
      <alignment/>
      <protection/>
    </xf>
    <xf numFmtId="0" fontId="7" fillId="0" borderId="23" xfId="76" applyFont="1" applyBorder="1">
      <alignment/>
      <protection/>
    </xf>
    <xf numFmtId="38" fontId="24" fillId="0" borderId="22" xfId="51" applyFont="1" applyBorder="1" applyAlignment="1">
      <alignment vertical="center"/>
    </xf>
    <xf numFmtId="0" fontId="7" fillId="34" borderId="12" xfId="77" applyFont="1" applyFill="1" applyBorder="1" applyAlignment="1">
      <alignment horizontal="center"/>
      <protection/>
    </xf>
    <xf numFmtId="0" fontId="36" fillId="0" borderId="0" xfId="0" applyFont="1" applyBorder="1" applyAlignment="1">
      <alignment/>
    </xf>
    <xf numFmtId="0" fontId="7" fillId="0" borderId="17" xfId="76" applyFont="1" applyBorder="1" applyAlignment="1">
      <alignment horizontal="right"/>
      <protection/>
    </xf>
    <xf numFmtId="38" fontId="7" fillId="0" borderId="13" xfId="59" applyFont="1" applyBorder="1" applyAlignment="1">
      <alignment horizontal="right"/>
    </xf>
    <xf numFmtId="210" fontId="18" fillId="0" borderId="0" xfId="51" applyNumberFormat="1" applyFont="1" applyFill="1" applyBorder="1" applyAlignment="1" quotePrefix="1">
      <alignment horizontal="right"/>
    </xf>
    <xf numFmtId="208" fontId="18" fillId="0" borderId="12" xfId="0" applyNumberFormat="1" applyFont="1" applyBorder="1" applyAlignment="1">
      <alignment horizontal="right" vertical="center"/>
    </xf>
    <xf numFmtId="38" fontId="18" fillId="0" borderId="21" xfId="51" applyNumberFormat="1" applyFont="1" applyBorder="1" applyAlignment="1">
      <alignment horizontal="right" vertical="center"/>
    </xf>
    <xf numFmtId="38" fontId="18" fillId="0" borderId="12" xfId="51" applyFont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208" fontId="19" fillId="0" borderId="20" xfId="0" applyNumberFormat="1" applyFont="1" applyBorder="1" applyAlignment="1">
      <alignment horizontal="right" vertical="center"/>
    </xf>
    <xf numFmtId="3" fontId="18" fillId="0" borderId="16" xfId="0" applyNumberFormat="1" applyFont="1" applyFill="1" applyBorder="1" applyAlignment="1">
      <alignment horizontal="right" vertical="center"/>
    </xf>
    <xf numFmtId="210" fontId="18" fillId="0" borderId="16" xfId="51" applyNumberFormat="1" applyFont="1" applyFill="1" applyBorder="1" applyAlignment="1" quotePrefix="1">
      <alignment horizontal="right"/>
    </xf>
    <xf numFmtId="208" fontId="19" fillId="0" borderId="18" xfId="0" applyNumberFormat="1" applyFont="1" applyBorder="1" applyAlignment="1">
      <alignment horizontal="right" vertical="center"/>
    </xf>
    <xf numFmtId="38" fontId="18" fillId="0" borderId="13" xfId="51" applyNumberFormat="1" applyFont="1" applyBorder="1" applyAlignment="1">
      <alignment horizontal="center" vertical="center"/>
    </xf>
    <xf numFmtId="208" fontId="19" fillId="0" borderId="20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right"/>
    </xf>
    <xf numFmtId="0" fontId="49" fillId="0" borderId="17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8" fontId="7" fillId="0" borderId="16" xfId="79" applyNumberFormat="1" applyFont="1" applyFill="1" applyBorder="1" applyAlignment="1">
      <alignment/>
      <protection/>
    </xf>
    <xf numFmtId="38" fontId="7" fillId="4" borderId="15" xfId="51" applyFont="1" applyFill="1" applyBorder="1" applyAlignment="1" quotePrefix="1">
      <alignment horizontal="center" vertical="center"/>
    </xf>
    <xf numFmtId="38" fontId="12" fillId="0" borderId="20" xfId="51" applyFont="1" applyBorder="1" applyAlignment="1">
      <alignment horizontal="right"/>
    </xf>
    <xf numFmtId="38" fontId="7" fillId="0" borderId="12" xfId="78" applyNumberFormat="1" applyBorder="1">
      <alignment/>
      <protection/>
    </xf>
    <xf numFmtId="38" fontId="7" fillId="0" borderId="16" xfId="78" applyNumberFormat="1" applyBorder="1">
      <alignment/>
      <protection/>
    </xf>
    <xf numFmtId="38" fontId="7" fillId="0" borderId="12" xfId="51" applyFont="1" applyBorder="1" applyAlignment="1">
      <alignment vertical="center"/>
    </xf>
    <xf numFmtId="38" fontId="7" fillId="0" borderId="12" xfId="78" applyNumberFormat="1" applyFont="1" applyBorder="1">
      <alignment/>
      <protection/>
    </xf>
    <xf numFmtId="38" fontId="7" fillId="0" borderId="16" xfId="78" applyNumberFormat="1" applyFont="1" applyBorder="1">
      <alignment/>
      <protection/>
    </xf>
    <xf numFmtId="38" fontId="7" fillId="0" borderId="12" xfId="51" applyFont="1" applyFill="1" applyBorder="1" applyAlignment="1">
      <alignment/>
    </xf>
    <xf numFmtId="38" fontId="7" fillId="0" borderId="21" xfId="51" applyFont="1" applyFill="1" applyBorder="1" applyAlignment="1">
      <alignment/>
    </xf>
    <xf numFmtId="0" fontId="36" fillId="0" borderId="0" xfId="0" applyFont="1" applyBorder="1" applyAlignment="1">
      <alignment horizontal="right" vertical="center"/>
    </xf>
    <xf numFmtId="208" fontId="19" fillId="0" borderId="19" xfId="0" applyNumberFormat="1" applyFont="1" applyBorder="1" applyAlignment="1">
      <alignment horizontal="right" vertical="center"/>
    </xf>
    <xf numFmtId="38" fontId="18" fillId="0" borderId="17" xfId="51" applyNumberFormat="1" applyFont="1" applyBorder="1" applyAlignment="1">
      <alignment horizontal="center" vertical="center"/>
    </xf>
    <xf numFmtId="0" fontId="40" fillId="0" borderId="12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38" fontId="7" fillId="0" borderId="13" xfId="56" applyFont="1" applyBorder="1" applyAlignment="1">
      <alignment horizontal="right"/>
    </xf>
    <xf numFmtId="208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208" fontId="18" fillId="0" borderId="18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4" borderId="22" xfId="78" applyFont="1" applyFill="1" applyBorder="1" applyAlignment="1" quotePrefix="1">
      <alignment horizontal="center" vertical="center"/>
      <protection/>
    </xf>
    <xf numFmtId="0" fontId="18" fillId="4" borderId="23" xfId="0" applyFont="1" applyFill="1" applyBorder="1" applyAlignment="1">
      <alignment horizontal="center" vertical="center"/>
    </xf>
    <xf numFmtId="0" fontId="18" fillId="4" borderId="22" xfId="78" applyFont="1" applyFill="1" applyBorder="1" applyAlignment="1">
      <alignment horizontal="center" vertical="center"/>
      <protection/>
    </xf>
    <xf numFmtId="0" fontId="18" fillId="4" borderId="22" xfId="78" applyFont="1" applyFill="1" applyBorder="1" applyAlignment="1">
      <alignment horizontal="center" vertical="center" wrapText="1"/>
      <protection/>
    </xf>
    <xf numFmtId="0" fontId="18" fillId="4" borderId="23" xfId="0" applyFont="1" applyFill="1" applyBorder="1" applyAlignment="1">
      <alignment horizontal="center" vertical="center" wrapText="1"/>
    </xf>
    <xf numFmtId="0" fontId="18" fillId="4" borderId="22" xfId="78" applyFont="1" applyFill="1" applyBorder="1" applyAlignment="1">
      <alignment horizontal="center" vertical="center" wrapText="1" shrinkToFit="1"/>
      <protection/>
    </xf>
    <xf numFmtId="0" fontId="18" fillId="4" borderId="23" xfId="0" applyFont="1" applyFill="1" applyBorder="1" applyAlignment="1">
      <alignment horizontal="center" vertical="center" shrinkToFit="1"/>
    </xf>
    <xf numFmtId="0" fontId="7" fillId="4" borderId="10" xfId="78" applyFont="1" applyFill="1" applyBorder="1" applyAlignment="1">
      <alignment horizontal="center" vertical="center"/>
      <protection/>
    </xf>
    <xf numFmtId="0" fontId="0" fillId="4" borderId="15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7" fillId="0" borderId="0" xfId="78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2" fillId="0" borderId="18" xfId="78" applyFont="1" applyFill="1" applyBorder="1" applyAlignment="1">
      <alignment horizontal="right"/>
      <protection/>
    </xf>
    <xf numFmtId="0" fontId="7" fillId="0" borderId="18" xfId="78" applyBorder="1" applyAlignment="1">
      <alignment horizontal="right"/>
      <protection/>
    </xf>
    <xf numFmtId="0" fontId="7" fillId="4" borderId="22" xfId="78" applyFill="1" applyBorder="1" applyAlignment="1">
      <alignment horizontal="center" vertical="center"/>
      <protection/>
    </xf>
    <xf numFmtId="0" fontId="7" fillId="4" borderId="23" xfId="78" applyFill="1" applyBorder="1" applyAlignment="1">
      <alignment horizontal="center" vertical="center"/>
      <protection/>
    </xf>
    <xf numFmtId="0" fontId="7" fillId="4" borderId="10" xfId="78" applyFill="1" applyBorder="1" applyAlignment="1">
      <alignment horizontal="center" vertical="center"/>
      <protection/>
    </xf>
    <xf numFmtId="0" fontId="7" fillId="4" borderId="14" xfId="78" applyFill="1" applyBorder="1" applyAlignment="1">
      <alignment horizontal="center" vertical="center"/>
      <protection/>
    </xf>
    <xf numFmtId="0" fontId="7" fillId="4" borderId="15" xfId="78" applyFill="1" applyBorder="1" applyAlignment="1">
      <alignment horizontal="center" vertical="center"/>
      <protection/>
    </xf>
    <xf numFmtId="0" fontId="7" fillId="4" borderId="10" xfId="78" applyFill="1" applyBorder="1" applyAlignment="1">
      <alignment horizontal="center" vertical="center" shrinkToFit="1"/>
      <protection/>
    </xf>
    <xf numFmtId="0" fontId="12" fillId="0" borderId="18" xfId="78" applyFont="1" applyFill="1" applyBorder="1" applyAlignment="1" quotePrefix="1">
      <alignment horizontal="right" vertical="center" shrinkToFit="1"/>
      <protection/>
    </xf>
    <xf numFmtId="0" fontId="39" fillId="0" borderId="19" xfId="0" applyFont="1" applyFill="1" applyBorder="1" applyAlignment="1">
      <alignment horizontal="right" vertical="center"/>
    </xf>
    <xf numFmtId="0" fontId="7" fillId="0" borderId="0" xfId="78" applyBorder="1" applyAlignment="1">
      <alignment horizontal="right"/>
      <protection/>
    </xf>
    <xf numFmtId="0" fontId="7" fillId="0" borderId="18" xfId="78" applyFont="1" applyBorder="1" applyAlignment="1">
      <alignment horizontal="right"/>
      <protection/>
    </xf>
    <xf numFmtId="0" fontId="0" fillId="0" borderId="18" xfId="0" applyFont="1" applyBorder="1" applyAlignment="1">
      <alignment/>
    </xf>
    <xf numFmtId="0" fontId="7" fillId="4" borderId="10" xfId="78" applyFont="1" applyFill="1" applyBorder="1" applyAlignment="1" quotePrefix="1">
      <alignment horizontal="center" vertical="center"/>
      <protection/>
    </xf>
    <xf numFmtId="0" fontId="7" fillId="34" borderId="21" xfId="78" applyFont="1" applyFill="1" applyBorder="1" applyAlignment="1" quotePrefix="1">
      <alignment horizontal="center" vertical="center"/>
      <protection/>
    </xf>
    <xf numFmtId="0" fontId="0" fillId="34" borderId="17" xfId="0" applyFill="1" applyBorder="1" applyAlignment="1">
      <alignment vertical="center"/>
    </xf>
    <xf numFmtId="0" fontId="7" fillId="0" borderId="0" xfId="78" applyFont="1" applyAlignment="1">
      <alignment horizontal="right"/>
      <protection/>
    </xf>
    <xf numFmtId="0" fontId="0" fillId="0" borderId="0" xfId="0" applyAlignment="1">
      <alignment horizontal="right"/>
    </xf>
    <xf numFmtId="0" fontId="7" fillId="34" borderId="22" xfId="78" applyFont="1" applyFill="1" applyBorder="1" applyAlignment="1">
      <alignment horizontal="center" vertical="center" textRotation="255"/>
      <protection/>
    </xf>
    <xf numFmtId="0" fontId="0" fillId="34" borderId="24" xfId="0" applyFill="1" applyBorder="1" applyAlignment="1">
      <alignment horizontal="center" vertical="center" textRotation="255"/>
    </xf>
    <xf numFmtId="0" fontId="0" fillId="34" borderId="23" xfId="0" applyFill="1" applyBorder="1" applyAlignment="1">
      <alignment horizontal="center" vertical="center" textRotation="255"/>
    </xf>
    <xf numFmtId="0" fontId="7" fillId="0" borderId="0" xfId="76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7" fillId="4" borderId="22" xfId="76" applyFont="1" applyFill="1" applyBorder="1" applyAlignment="1">
      <alignment horizontal="center" vertical="center"/>
      <protection/>
    </xf>
    <xf numFmtId="0" fontId="7" fillId="4" borderId="23" xfId="76" applyFill="1" applyBorder="1" applyAlignment="1">
      <alignment horizontal="center" vertical="center"/>
      <protection/>
    </xf>
    <xf numFmtId="0" fontId="7" fillId="4" borderId="22" xfId="76" applyFill="1" applyBorder="1" applyAlignment="1">
      <alignment horizontal="center" vertical="center"/>
      <protection/>
    </xf>
    <xf numFmtId="0" fontId="7" fillId="4" borderId="22" xfId="76" applyFont="1" applyFill="1" applyBorder="1" applyAlignment="1" quotePrefix="1">
      <alignment horizontal="center" vertical="center"/>
      <protection/>
    </xf>
    <xf numFmtId="0" fontId="7" fillId="4" borderId="23" xfId="76" applyFill="1" applyBorder="1" applyAlignment="1" quotePrefix="1">
      <alignment horizontal="center" vertical="center"/>
      <protection/>
    </xf>
    <xf numFmtId="0" fontId="7" fillId="4" borderId="22" xfId="76" applyFont="1" applyFill="1" applyBorder="1" applyAlignment="1">
      <alignment horizontal="center" vertical="center" wrapText="1"/>
      <protection/>
    </xf>
    <xf numFmtId="0" fontId="0" fillId="4" borderId="23" xfId="0" applyFill="1" applyBorder="1" applyAlignment="1">
      <alignment horizontal="center" vertical="center" wrapText="1"/>
    </xf>
    <xf numFmtId="0" fontId="7" fillId="4" borderId="10" xfId="76" applyFont="1" applyFill="1" applyBorder="1" applyAlignment="1">
      <alignment horizontal="center" vertical="center"/>
      <protection/>
    </xf>
    <xf numFmtId="0" fontId="7" fillId="4" borderId="22" xfId="76" applyFont="1" applyFill="1" applyBorder="1" applyAlignment="1">
      <alignment horizontal="center" vertical="center" shrinkToFit="1"/>
      <protection/>
    </xf>
    <xf numFmtId="0" fontId="0" fillId="4" borderId="23" xfId="0" applyFill="1" applyBorder="1" applyAlignment="1">
      <alignment horizontal="center" vertical="center" shrinkToFit="1"/>
    </xf>
    <xf numFmtId="0" fontId="7" fillId="4" borderId="15" xfId="76" applyFill="1" applyBorder="1" applyAlignment="1">
      <alignment horizontal="center" vertical="center"/>
      <protection/>
    </xf>
    <xf numFmtId="0" fontId="7" fillId="4" borderId="22" xfId="76" applyFill="1" applyBorder="1" applyAlignment="1">
      <alignment horizontal="center" vertical="center" shrinkToFit="1"/>
      <protection/>
    </xf>
    <xf numFmtId="0" fontId="7" fillId="4" borderId="23" xfId="76" applyFill="1" applyBorder="1" applyAlignment="1">
      <alignment horizontal="center" vertical="center" shrinkToFit="1"/>
      <protection/>
    </xf>
    <xf numFmtId="0" fontId="41" fillId="4" borderId="22" xfId="78" applyFont="1" applyFill="1" applyBorder="1" applyAlignment="1">
      <alignment horizontal="center" vertical="center"/>
      <protection/>
    </xf>
    <xf numFmtId="0" fontId="42" fillId="0" borderId="23" xfId="0" applyFont="1" applyBorder="1" applyAlignment="1">
      <alignment horizontal="center" vertical="center"/>
    </xf>
    <xf numFmtId="0" fontId="14" fillId="4" borderId="22" xfId="78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4" borderId="22" xfId="78" applyFont="1" applyFill="1" applyBorder="1" applyAlignment="1">
      <alignment horizontal="center" vertical="center"/>
      <protection/>
    </xf>
    <xf numFmtId="0" fontId="7" fillId="4" borderId="23" xfId="78" applyFont="1" applyFill="1" applyBorder="1" applyAlignment="1">
      <alignment horizontal="center" vertical="center"/>
      <protection/>
    </xf>
    <xf numFmtId="0" fontId="7" fillId="4" borderId="24" xfId="78" applyFont="1" applyFill="1" applyBorder="1" applyAlignment="1">
      <alignment horizontal="center" vertical="center"/>
      <protection/>
    </xf>
    <xf numFmtId="0" fontId="7" fillId="4" borderId="22" xfId="78" applyFont="1" applyFill="1" applyBorder="1" applyAlignment="1" quotePrefix="1">
      <alignment horizontal="center" vertical="center"/>
      <protection/>
    </xf>
    <xf numFmtId="0" fontId="7" fillId="4" borderId="23" xfId="78" applyFont="1" applyFill="1" applyBorder="1" applyAlignment="1" quotePrefix="1">
      <alignment horizontal="center" vertical="center"/>
      <protection/>
    </xf>
    <xf numFmtId="0" fontId="7" fillId="0" borderId="0" xfId="78" applyFont="1" applyBorder="1" applyAlignment="1" quotePrefix="1">
      <alignment horizontal="right"/>
      <protection/>
    </xf>
    <xf numFmtId="0" fontId="0" fillId="4" borderId="24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18" fillId="0" borderId="0" xfId="51" applyFont="1" applyAlignment="1">
      <alignment vertical="center"/>
    </xf>
    <xf numFmtId="38" fontId="18" fillId="0" borderId="0" xfId="5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right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top" wrapText="1"/>
    </xf>
    <xf numFmtId="3" fontId="4" fillId="4" borderId="14" xfId="0" applyNumberFormat="1" applyFont="1" applyFill="1" applyBorder="1" applyAlignment="1">
      <alignment horizontal="center" vertical="top" wrapText="1"/>
    </xf>
    <xf numFmtId="3" fontId="4" fillId="4" borderId="15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6" fillId="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5" fillId="36" borderId="22" xfId="0" applyFont="1" applyFill="1" applyBorder="1" applyAlignment="1">
      <alignment horizontal="center" vertical="center" wrapText="1" shrinkToFit="1"/>
    </xf>
    <xf numFmtId="0" fontId="5" fillId="36" borderId="24" xfId="0" applyFont="1" applyFill="1" applyBorder="1" applyAlignment="1">
      <alignment horizontal="center" vertical="center" shrinkToFit="1"/>
    </xf>
    <xf numFmtId="0" fontId="5" fillId="36" borderId="23" xfId="0" applyFont="1" applyFill="1" applyBorder="1" applyAlignment="1">
      <alignment horizontal="center" vertical="center" shrinkToFit="1"/>
    </xf>
    <xf numFmtId="0" fontId="5" fillId="36" borderId="24" xfId="0" applyFont="1" applyFill="1" applyBorder="1" applyAlignment="1">
      <alignment horizontal="center" vertical="center" wrapText="1" shrinkToFit="1"/>
    </xf>
    <xf numFmtId="0" fontId="5" fillId="36" borderId="23" xfId="0" applyFont="1" applyFill="1" applyBorder="1" applyAlignment="1">
      <alignment horizontal="center" vertical="center" wrapText="1" shrinkToFit="1"/>
    </xf>
    <xf numFmtId="0" fontId="5" fillId="36" borderId="22" xfId="0" applyFont="1" applyFill="1" applyBorder="1" applyAlignment="1">
      <alignment horizontal="center" vertical="center" shrinkToFit="1"/>
    </xf>
    <xf numFmtId="0" fontId="18" fillId="36" borderId="22" xfId="0" applyFont="1" applyFill="1" applyBorder="1" applyAlignment="1">
      <alignment horizontal="center" vertical="center" wrapText="1" shrinkToFit="1"/>
    </xf>
    <xf numFmtId="0" fontId="18" fillId="36" borderId="24" xfId="0" applyFont="1" applyFill="1" applyBorder="1" applyAlignment="1">
      <alignment horizontal="center" vertical="center" wrapText="1" shrinkToFit="1"/>
    </xf>
    <xf numFmtId="0" fontId="18" fillId="36" borderId="23" xfId="0" applyFont="1" applyFill="1" applyBorder="1" applyAlignment="1">
      <alignment horizontal="center" vertical="center" wrapText="1" shrinkToFit="1"/>
    </xf>
    <xf numFmtId="0" fontId="18" fillId="36" borderId="22" xfId="0" applyFont="1" applyFill="1" applyBorder="1" applyAlignment="1">
      <alignment horizontal="center" vertical="center"/>
    </xf>
    <xf numFmtId="0" fontId="18" fillId="36" borderId="24" xfId="0" applyFont="1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7" fillId="36" borderId="22" xfId="80" applyFill="1" applyBorder="1" applyAlignment="1">
      <alignment horizontal="center" vertical="center"/>
      <protection/>
    </xf>
    <xf numFmtId="0" fontId="7" fillId="36" borderId="23" xfId="80" applyFill="1" applyBorder="1" applyAlignment="1">
      <alignment horizontal="center" vertical="center"/>
      <protection/>
    </xf>
    <xf numFmtId="0" fontId="7" fillId="36" borderId="10" xfId="80" applyFill="1" applyBorder="1" applyAlignment="1">
      <alignment horizontal="center" vertical="center"/>
      <protection/>
    </xf>
    <xf numFmtId="0" fontId="0" fillId="36" borderId="15" xfId="0" applyFill="1" applyBorder="1" applyAlignment="1">
      <alignment horizontal="center" vertical="center"/>
    </xf>
    <xf numFmtId="0" fontId="7" fillId="36" borderId="10" xfId="80" applyFill="1" applyBorder="1" applyAlignment="1" quotePrefix="1">
      <alignment horizontal="center" vertical="center"/>
      <protection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36" fillId="35" borderId="22" xfId="0" applyFont="1" applyFill="1" applyBorder="1" applyAlignment="1">
      <alignment horizontal="center" vertical="center"/>
    </xf>
    <xf numFmtId="0" fontId="36" fillId="35" borderId="23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right" vertical="center"/>
    </xf>
    <xf numFmtId="38" fontId="7" fillId="0" borderId="0" xfId="51" applyFont="1" applyBorder="1" applyAlignment="1">
      <alignment horizontal="right"/>
    </xf>
    <xf numFmtId="38" fontId="7" fillId="0" borderId="18" xfId="51" applyFont="1" applyBorder="1" applyAlignment="1">
      <alignment horizontal="right"/>
    </xf>
    <xf numFmtId="0" fontId="52" fillId="35" borderId="22" xfId="0" applyFont="1" applyFill="1" applyBorder="1" applyAlignment="1">
      <alignment horizontal="center" vertical="center" wrapText="1"/>
    </xf>
    <xf numFmtId="0" fontId="52" fillId="35" borderId="23" xfId="0" applyFont="1" applyFill="1" applyBorder="1" applyAlignment="1">
      <alignment horizontal="center" vertical="center" wrapText="1"/>
    </xf>
    <xf numFmtId="0" fontId="24" fillId="35" borderId="22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36" fillId="35" borderId="22" xfId="0" applyFont="1" applyFill="1" applyBorder="1" applyAlignment="1">
      <alignment horizontal="center" vertical="center" wrapText="1"/>
    </xf>
    <xf numFmtId="0" fontId="36" fillId="35" borderId="23" xfId="0" applyFont="1" applyFill="1" applyBorder="1" applyAlignment="1">
      <alignment horizontal="center" vertical="center" wrapText="1"/>
    </xf>
    <xf numFmtId="0" fontId="18" fillId="35" borderId="22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6" borderId="23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 shrinkToFit="1"/>
    </xf>
    <xf numFmtId="0" fontId="24" fillId="36" borderId="24" xfId="0" applyFont="1" applyFill="1" applyBorder="1" applyAlignment="1">
      <alignment horizontal="center" vertical="center" shrinkToFit="1"/>
    </xf>
    <xf numFmtId="0" fontId="24" fillId="36" borderId="23" xfId="0" applyFont="1" applyFill="1" applyBorder="1" applyAlignment="1">
      <alignment horizontal="center" vertical="center" shrinkToFit="1"/>
    </xf>
    <xf numFmtId="0" fontId="7" fillId="4" borderId="22" xfId="77" applyFont="1" applyFill="1" applyBorder="1" applyAlignment="1">
      <alignment horizontal="center" vertical="center"/>
      <protection/>
    </xf>
    <xf numFmtId="0" fontId="7" fillId="0" borderId="0" xfId="77" applyBorder="1" applyAlignment="1">
      <alignment horizontal="right"/>
      <protection/>
    </xf>
    <xf numFmtId="3" fontId="4" fillId="0" borderId="0" xfId="0" applyNumberFormat="1" applyFont="1" applyBorder="1" applyAlignment="1">
      <alignment horizontal="right" wrapText="1"/>
    </xf>
    <xf numFmtId="3" fontId="18" fillId="0" borderId="13" xfId="0" applyNumberFormat="1" applyFont="1" applyBorder="1" applyAlignment="1">
      <alignment horizontal="right" wrapText="1"/>
    </xf>
    <xf numFmtId="3" fontId="18" fillId="0" borderId="17" xfId="0" applyNumberFormat="1" applyFont="1" applyBorder="1" applyAlignment="1">
      <alignment horizontal="right" wrapText="1"/>
    </xf>
    <xf numFmtId="3" fontId="18" fillId="0" borderId="0" xfId="0" applyNumberFormat="1" applyFont="1" applyBorder="1" applyAlignment="1">
      <alignment horizontal="right" wrapText="1"/>
    </xf>
    <xf numFmtId="3" fontId="18" fillId="0" borderId="16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wrapText="1"/>
    </xf>
    <xf numFmtId="3" fontId="4" fillId="0" borderId="17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206" fontId="18" fillId="0" borderId="0" xfId="0" applyNumberFormat="1" applyFont="1" applyBorder="1" applyAlignment="1">
      <alignment horizontal="right" wrapText="1"/>
    </xf>
    <xf numFmtId="206" fontId="18" fillId="0" borderId="16" xfId="0" applyNumberFormat="1" applyFont="1" applyBorder="1" applyAlignment="1">
      <alignment horizontal="right" wrapText="1"/>
    </xf>
    <xf numFmtId="0" fontId="4" fillId="33" borderId="22" xfId="0" applyFont="1" applyFill="1" applyBorder="1" applyAlignment="1">
      <alignment horizontal="center" vertical="center" wrapText="1"/>
    </xf>
    <xf numFmtId="0" fontId="0" fillId="32" borderId="24" xfId="0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6" fillId="32" borderId="10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6" fillId="32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8" xfId="0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18" fillId="33" borderId="14" xfId="0" applyFont="1" applyFill="1" applyBorder="1" applyAlignment="1">
      <alignment horizontal="center" vertical="center" wrapText="1"/>
    </xf>
    <xf numFmtId="0" fontId="36" fillId="32" borderId="14" xfId="0" applyFont="1" applyFill="1" applyBorder="1" applyAlignment="1">
      <alignment horizontal="center" vertical="center" wrapText="1"/>
    </xf>
    <xf numFmtId="0" fontId="36" fillId="32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right" vertical="center"/>
    </xf>
    <xf numFmtId="0" fontId="4" fillId="33" borderId="2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39" fillId="0" borderId="19" xfId="0" applyFont="1" applyBorder="1" applyAlignment="1">
      <alignment vertical="center"/>
    </xf>
    <xf numFmtId="0" fontId="36" fillId="32" borderId="10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40" fillId="0" borderId="18" xfId="0" applyFont="1" applyFill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6" fillId="32" borderId="14" xfId="0" applyFont="1" applyFill="1" applyBorder="1" applyAlignment="1">
      <alignment vertical="center"/>
    </xf>
    <xf numFmtId="0" fontId="36" fillId="32" borderId="15" xfId="0" applyFont="1" applyFill="1" applyBorder="1" applyAlignment="1">
      <alignment vertical="center"/>
    </xf>
    <xf numFmtId="0" fontId="36" fillId="32" borderId="10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206" fontId="18" fillId="0" borderId="13" xfId="0" applyNumberFormat="1" applyFont="1" applyBorder="1" applyAlignment="1">
      <alignment horizontal="right" wrapText="1"/>
    </xf>
    <xf numFmtId="206" fontId="18" fillId="0" borderId="17" xfId="0" applyNumberFormat="1" applyFont="1" applyBorder="1" applyAlignment="1">
      <alignment horizontal="right" wrapText="1"/>
    </xf>
    <xf numFmtId="0" fontId="18" fillId="0" borderId="17" xfId="0" applyFont="1" applyBorder="1" applyAlignment="1">
      <alignment horizontal="right" vertical="center"/>
    </xf>
    <xf numFmtId="0" fontId="49" fillId="0" borderId="13" xfId="0" applyFont="1" applyBorder="1" applyAlignment="1">
      <alignment horizontal="right"/>
    </xf>
    <xf numFmtId="0" fontId="49" fillId="0" borderId="17" xfId="0" applyFont="1" applyBorder="1" applyAlignment="1">
      <alignment horizontal="right"/>
    </xf>
    <xf numFmtId="0" fontId="40" fillId="0" borderId="18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40" fillId="0" borderId="20" xfId="0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6" fillId="38" borderId="10" xfId="0" applyFont="1" applyFill="1" applyBorder="1" applyAlignment="1">
      <alignment horizontal="center" vertical="center"/>
    </xf>
    <xf numFmtId="0" fontId="36" fillId="38" borderId="15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30" borderId="10" xfId="0" applyFont="1" applyFill="1" applyBorder="1" applyAlignment="1">
      <alignment horizontal="center" vertical="center" shrinkToFit="1"/>
    </xf>
    <xf numFmtId="0" fontId="36" fillId="30" borderId="15" xfId="0" applyFont="1" applyFill="1" applyBorder="1" applyAlignment="1">
      <alignment horizontal="center" vertical="center" shrinkToFit="1"/>
    </xf>
    <xf numFmtId="0" fontId="36" fillId="38" borderId="10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0" fontId="36" fillId="0" borderId="21" xfId="0" applyFont="1" applyBorder="1" applyAlignment="1">
      <alignment horizontal="right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3" xfId="56"/>
    <cellStyle name="桁区切り 4" xfId="57"/>
    <cellStyle name="桁区切り 5" xfId="58"/>
    <cellStyle name="桁区切り 6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標準_火災発生" xfId="76"/>
    <cellStyle name="標準_交通事故" xfId="77"/>
    <cellStyle name="標準_市民生活" xfId="78"/>
    <cellStyle name="標準_市民生活 2" xfId="79"/>
    <cellStyle name="標準_鉄道保育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1465"/>
          <c:w val="0.927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'Ⅹ-10～11'!$B$69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'Ⅹ-10～11'!$A$70:$A$76</c:f>
              <c:strCache/>
            </c:strRef>
          </c:cat>
          <c:val>
            <c:numRef>
              <c:f>'Ⅹ-10～11'!$B$70:$B$75</c:f>
              <c:numCache/>
            </c:numRef>
          </c:val>
        </c:ser>
        <c:ser>
          <c:idx val="1"/>
          <c:order val="1"/>
          <c:tx>
            <c:strRef>
              <c:f>'Ⅹ-10～11'!$C$69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'Ⅹ-10～11'!$A$70:$A$76</c:f>
              <c:strCache/>
            </c:strRef>
          </c:cat>
          <c:val>
            <c:numRef>
              <c:f>'Ⅹ-10～11'!$C$70:$C$75</c:f>
              <c:numCache/>
            </c:numRef>
          </c:val>
        </c:ser>
        <c:ser>
          <c:idx val="2"/>
          <c:order val="2"/>
          <c:tx>
            <c:strRef>
              <c:f>'Ⅹ-10～11'!$D$69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'Ⅹ-10～11'!$A$70:$A$76</c:f>
              <c:strCache/>
            </c:strRef>
          </c:cat>
          <c:val>
            <c:numRef>
              <c:f>'Ⅹ-10～11'!$D$70:$D$75</c:f>
              <c:numCache/>
            </c:numRef>
          </c:val>
        </c:ser>
        <c:axId val="5101197"/>
        <c:axId val="45910774"/>
      </c:barChart>
      <c:catAx>
        <c:axId val="5101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10774"/>
        <c:crosses val="autoZero"/>
        <c:auto val="0"/>
        <c:lblOffset val="100"/>
        <c:tickLblSkip val="1"/>
        <c:noMultiLvlLbl val="0"/>
      </c:catAx>
      <c:valAx>
        <c:axId val="459107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475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1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65"/>
          <c:y val="0.01225"/>
          <c:w val="0.4027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センター搬入総量</a:t>
            </a:r>
          </a:p>
        </c:rich>
      </c:tx>
      <c:layout>
        <c:manualLayout>
          <c:xMode val="factor"/>
          <c:yMode val="factor"/>
          <c:x val="-0.0302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4025"/>
          <c:w val="0.8955"/>
          <c:h val="0.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'Ⅹ-17'!$O$27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439F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'Ⅹ-17'!$O$32:$O$37</c:f>
              <c:strCache/>
            </c:strRef>
          </c:cat>
          <c:val>
            <c:numRef>
              <c:f>'Ⅹ-17'!$P$32:$P$37</c:f>
              <c:numCache/>
            </c:numRef>
          </c:val>
        </c:ser>
        <c:axId val="10543783"/>
        <c:axId val="27785184"/>
      </c:barChart>
      <c:catAx>
        <c:axId val="10543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85184"/>
        <c:crosses val="autoZero"/>
        <c:auto val="1"/>
        <c:lblOffset val="100"/>
        <c:tickLblSkip val="1"/>
        <c:noMultiLvlLbl val="0"/>
      </c:catAx>
      <c:valAx>
        <c:axId val="27785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43783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曜日別発生状況</a:t>
            </a:r>
          </a:p>
        </c:rich>
      </c:tx>
      <c:layout>
        <c:manualLayout>
          <c:xMode val="factor"/>
          <c:yMode val="factor"/>
          <c:x val="0.002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4675"/>
          <c:w val="0.6565"/>
          <c:h val="0.822"/>
        </c:manualLayout>
      </c:layout>
      <c:barChart>
        <c:barDir val="col"/>
        <c:grouping val="clustered"/>
        <c:varyColors val="0"/>
        <c:ser>
          <c:idx val="6"/>
          <c:order val="0"/>
          <c:tx>
            <c:v>平成23年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'Ⅹ-20'!$S$31:$Y$31</c:f>
              <c:strCache/>
            </c:strRef>
          </c:cat>
          <c:val>
            <c:numRef>
              <c:f>'Ⅹ-20'!$S$33:$Y$33</c:f>
              <c:numCache/>
            </c:numRef>
          </c:val>
        </c:ser>
        <c:ser>
          <c:idx val="7"/>
          <c:order val="1"/>
          <c:tx>
            <c:v>平成24年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'Ⅹ-20'!$S$31:$Y$31</c:f>
              <c:strCache/>
            </c:strRef>
          </c:cat>
          <c:val>
            <c:numRef>
              <c:f>'Ⅹ-20'!$S$34:$Y$34</c:f>
              <c:numCache/>
            </c:numRef>
          </c:val>
        </c:ser>
        <c:ser>
          <c:idx val="8"/>
          <c:order val="2"/>
          <c:tx>
            <c:v>平成25年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'Ⅹ-20'!$S$31:$Y$31</c:f>
              <c:strCache/>
            </c:strRef>
          </c:cat>
          <c:val>
            <c:numRef>
              <c:f>'Ⅹ-20'!$S$35:$Y$35</c:f>
              <c:numCache/>
            </c:numRef>
          </c:val>
        </c:ser>
        <c:ser>
          <c:idx val="0"/>
          <c:order val="3"/>
          <c:tx>
            <c:v>平成26年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'Ⅹ-20'!$S$36:$Y$36</c:f>
              <c:numCache/>
            </c:numRef>
          </c:val>
        </c:ser>
        <c:axId val="48740065"/>
        <c:axId val="36007402"/>
      </c:barChart>
      <c:catAx>
        <c:axId val="48740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07402"/>
        <c:crosses val="autoZero"/>
        <c:auto val="1"/>
        <c:lblOffset val="100"/>
        <c:tickLblSkip val="1"/>
        <c:noMultiLvlLbl val="0"/>
      </c:catAx>
      <c:valAx>
        <c:axId val="360074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40065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35725"/>
          <c:w val="0.194"/>
          <c:h val="0.3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交通事故年別推移</a:t>
            </a:r>
          </a:p>
        </c:rich>
      </c:tx>
      <c:layout>
        <c:manualLayout>
          <c:xMode val="factor"/>
          <c:yMode val="factor"/>
          <c:x val="0.00675"/>
          <c:y val="0.04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14"/>
          <c:w val="0.9835"/>
          <c:h val="0.707"/>
        </c:manualLayout>
      </c:layout>
      <c:lineChart>
        <c:grouping val="standard"/>
        <c:varyColors val="0"/>
        <c:ser>
          <c:idx val="1"/>
          <c:order val="0"/>
          <c:tx>
            <c:strRef>
              <c:f>'Ⅹ-21'!$C$3</c:f>
              <c:strCache>
                <c:ptCount val="1"/>
                <c:pt idx="0">
                  <c:v>負傷者数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'Ⅹ-21'!$B$67:$B$76</c:f>
              <c:strCache/>
            </c:strRef>
          </c:cat>
          <c:val>
            <c:numRef>
              <c:f>'Ⅹ-21'!$D$67:$D$75</c:f>
              <c:numCache/>
            </c:numRef>
          </c:val>
          <c:smooth val="0"/>
        </c:ser>
        <c:ser>
          <c:idx val="0"/>
          <c:order val="1"/>
          <c:tx>
            <c:strRef>
              <c:f>'Ⅹ-21'!$B$3</c:f>
              <c:strCache>
                <c:ptCount val="1"/>
                <c:pt idx="0">
                  <c:v>発生件数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'Ⅹ-21'!$B$67:$B$76</c:f>
              <c:strCache/>
            </c:strRef>
          </c:cat>
          <c:val>
            <c:numRef>
              <c:f>'Ⅹ-21'!$C$67:$C$75</c:f>
              <c:numCache/>
            </c:numRef>
          </c:val>
          <c:smooth val="0"/>
        </c:ser>
        <c:marker val="1"/>
        <c:axId val="55631163"/>
        <c:axId val="30918420"/>
      </c:lineChart>
      <c:lineChart>
        <c:grouping val="standard"/>
        <c:varyColors val="0"/>
        <c:ser>
          <c:idx val="2"/>
          <c:order val="2"/>
          <c:tx>
            <c:strRef>
              <c:f>'Ⅹ-21'!$D$3</c:f>
              <c:strCache>
                <c:ptCount val="1"/>
                <c:pt idx="0">
                  <c:v>死亡者数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'Ⅹ-21'!$B$67:$B$75</c:f>
              <c:strCache/>
            </c:strRef>
          </c:cat>
          <c:val>
            <c:numRef>
              <c:f>'Ⅹ-21'!$E$67:$E$75</c:f>
              <c:numCache/>
            </c:numRef>
          </c:val>
          <c:smooth val="0"/>
        </c:ser>
        <c:marker val="1"/>
        <c:axId val="9830325"/>
        <c:axId val="21364062"/>
      </c:lineChart>
      <c:catAx>
        <c:axId val="55631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18420"/>
        <c:crosses val="autoZero"/>
        <c:auto val="0"/>
        <c:lblOffset val="100"/>
        <c:tickLblSkip val="1"/>
        <c:noMultiLvlLbl val="0"/>
      </c:catAx>
      <c:valAx>
        <c:axId val="309184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31163"/>
        <c:crossesAt val="1"/>
        <c:crossBetween val="between"/>
        <c:dispUnits/>
      </c:valAx>
      <c:catAx>
        <c:axId val="9830325"/>
        <c:scaling>
          <c:orientation val="minMax"/>
        </c:scaling>
        <c:axPos val="b"/>
        <c:delete val="1"/>
        <c:majorTickMark val="out"/>
        <c:minorTickMark val="none"/>
        <c:tickLblPos val="nextTo"/>
        <c:crossAx val="21364062"/>
        <c:crosses val="autoZero"/>
        <c:auto val="0"/>
        <c:lblOffset val="100"/>
        <c:tickLblSkip val="1"/>
        <c:noMultiLvlLbl val="0"/>
      </c:catAx>
      <c:valAx>
        <c:axId val="213640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30325"/>
        <c:crosses val="max"/>
        <c:crossBetween val="between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625"/>
          <c:y val="0.93375"/>
          <c:w val="0.596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123825</xdr:rowOff>
    </xdr:from>
    <xdr:to>
      <xdr:col>6</xdr:col>
      <xdr:colOff>933450</xdr:colOff>
      <xdr:row>19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28600" y="3343275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95250</xdr:rowOff>
    </xdr:from>
    <xdr:to>
      <xdr:col>6</xdr:col>
      <xdr:colOff>914400</xdr:colOff>
      <xdr:row>50</xdr:row>
      <xdr:rowOff>95250</xdr:rowOff>
    </xdr:to>
    <xdr:sp>
      <xdr:nvSpPr>
        <xdr:cNvPr id="2" name="Line 2"/>
        <xdr:cNvSpPr>
          <a:spLocks/>
        </xdr:cNvSpPr>
      </xdr:nvSpPr>
      <xdr:spPr>
        <a:xfrm>
          <a:off x="161925" y="8848725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50</xdr:row>
      <xdr:rowOff>95250</xdr:rowOff>
    </xdr:from>
    <xdr:to>
      <xdr:col>6</xdr:col>
      <xdr:colOff>914400</xdr:colOff>
      <xdr:row>50</xdr:row>
      <xdr:rowOff>95250</xdr:rowOff>
    </xdr:to>
    <xdr:sp>
      <xdr:nvSpPr>
        <xdr:cNvPr id="3" name="Line 2"/>
        <xdr:cNvSpPr>
          <a:spLocks/>
        </xdr:cNvSpPr>
      </xdr:nvSpPr>
      <xdr:spPr>
        <a:xfrm>
          <a:off x="161925" y="8848725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47</xdr:row>
      <xdr:rowOff>123825</xdr:rowOff>
    </xdr:from>
    <xdr:to>
      <xdr:col>9</xdr:col>
      <xdr:colOff>438150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152400" y="8572500"/>
        <a:ext cx="65436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30</xdr:row>
      <xdr:rowOff>161925</xdr:rowOff>
    </xdr:from>
    <xdr:to>
      <xdr:col>12</xdr:col>
      <xdr:colOff>476250</xdr:colOff>
      <xdr:row>45</xdr:row>
      <xdr:rowOff>9525</xdr:rowOff>
    </xdr:to>
    <xdr:graphicFrame>
      <xdr:nvGraphicFramePr>
        <xdr:cNvPr id="1" name="Chart 3"/>
        <xdr:cNvGraphicFramePr/>
      </xdr:nvGraphicFramePr>
      <xdr:xfrm>
        <a:off x="5048250" y="5495925"/>
        <a:ext cx="1971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41</xdr:row>
      <xdr:rowOff>28575</xdr:rowOff>
    </xdr:from>
    <xdr:to>
      <xdr:col>10</xdr:col>
      <xdr:colOff>361950</xdr:colOff>
      <xdr:row>59</xdr:row>
      <xdr:rowOff>66675</xdr:rowOff>
    </xdr:to>
    <xdr:graphicFrame>
      <xdr:nvGraphicFramePr>
        <xdr:cNvPr id="1" name="Chart 3"/>
        <xdr:cNvGraphicFramePr/>
      </xdr:nvGraphicFramePr>
      <xdr:xfrm>
        <a:off x="762000" y="8486775"/>
        <a:ext cx="48482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0.09725</cdr:y>
    </cdr:from>
    <cdr:to>
      <cdr:x>0.198</cdr:x>
      <cdr:y>0.20675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419100"/>
          <a:ext cx="10858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発生件数（件）及び負傷者（人）</a:t>
          </a:r>
        </a:p>
      </cdr:txBody>
    </cdr:sp>
  </cdr:relSizeAnchor>
  <cdr:relSizeAnchor xmlns:cdr="http://schemas.openxmlformats.org/drawingml/2006/chartDrawing">
    <cdr:from>
      <cdr:x>0.852</cdr:x>
      <cdr:y>0.15925</cdr:y>
    </cdr:from>
    <cdr:to>
      <cdr:x>1</cdr:x>
      <cdr:y>0.2045</cdr:y>
    </cdr:to>
    <cdr:sp>
      <cdr:nvSpPr>
        <cdr:cNvPr id="2" name="Text Box 2"/>
        <cdr:cNvSpPr txBox="1">
          <a:spLocks noChangeArrowheads="1"/>
        </cdr:cNvSpPr>
      </cdr:nvSpPr>
      <cdr:spPr>
        <a:xfrm>
          <a:off x="4819650" y="695325"/>
          <a:ext cx="885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死亡者（人）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104775</xdr:rowOff>
    </xdr:from>
    <xdr:to>
      <xdr:col>6</xdr:col>
      <xdr:colOff>790575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104775" y="5991225"/>
        <a:ext cx="56578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9.00390625" defaultRowHeight="13.5"/>
  <sheetData>
    <row r="14" ht="30.75">
      <c r="D14" s="58" t="s">
        <v>350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76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83"/>
  <sheetViews>
    <sheetView view="pageBreakPreview" zoomScaleSheetLayoutView="100" workbookViewId="0" topLeftCell="A1">
      <selection activeCell="I76" sqref="I76"/>
    </sheetView>
  </sheetViews>
  <sheetFormatPr defaultColWidth="9.00390625" defaultRowHeight="13.5"/>
  <cols>
    <col min="1" max="1" width="10.375" style="0" bestFit="1" customWidth="1"/>
    <col min="2" max="2" width="11.00390625" style="0" customWidth="1"/>
    <col min="3" max="3" width="11.125" style="0" customWidth="1"/>
    <col min="4" max="4" width="9.25390625" style="0" bestFit="1" customWidth="1"/>
    <col min="5" max="5" width="12.00390625" style="0" bestFit="1" customWidth="1"/>
    <col min="6" max="6" width="9.125" style="0" bestFit="1" customWidth="1"/>
    <col min="7" max="7" width="10.875" style="0" customWidth="1"/>
    <col min="8" max="8" width="9.125" style="0" bestFit="1" customWidth="1"/>
    <col min="9" max="9" width="10.00390625" style="0" bestFit="1" customWidth="1"/>
    <col min="10" max="10" width="9.125" style="0" bestFit="1" customWidth="1"/>
    <col min="11" max="11" width="9.75390625" style="0" customWidth="1"/>
    <col min="13" max="61" width="1.875" style="0" customWidth="1"/>
  </cols>
  <sheetData>
    <row r="1" spans="1:8" ht="18.75" customHeight="1">
      <c r="A1" s="823" t="s">
        <v>289</v>
      </c>
      <c r="B1" s="823"/>
      <c r="C1" s="823"/>
      <c r="D1" s="823"/>
      <c r="E1" s="823"/>
      <c r="F1" s="823"/>
      <c r="G1" s="823"/>
      <c r="H1" s="823"/>
    </row>
    <row r="2" spans="10:11" s="142" customFormat="1" ht="12.75" customHeight="1">
      <c r="J2" s="824" t="s">
        <v>411</v>
      </c>
      <c r="K2" s="824"/>
    </row>
    <row r="3" spans="1:33" s="142" customFormat="1" ht="13.5">
      <c r="A3" s="815" t="s">
        <v>250</v>
      </c>
      <c r="B3" s="831" t="s">
        <v>142</v>
      </c>
      <c r="C3" s="831"/>
      <c r="D3" s="825" t="s">
        <v>139</v>
      </c>
      <c r="E3" s="825"/>
      <c r="F3" s="815" t="s">
        <v>143</v>
      </c>
      <c r="G3" s="826"/>
      <c r="H3" s="825" t="s">
        <v>145</v>
      </c>
      <c r="I3" s="825"/>
      <c r="J3" s="828" t="s">
        <v>251</v>
      </c>
      <c r="K3" s="828" t="s">
        <v>252</v>
      </c>
      <c r="L3" s="47"/>
      <c r="AB3" s="818"/>
      <c r="AC3" s="818"/>
      <c r="AD3" s="818"/>
      <c r="AE3" s="818"/>
      <c r="AF3" s="818"/>
      <c r="AG3" s="818"/>
    </row>
    <row r="4" spans="1:33" s="142" customFormat="1" ht="14.25" customHeight="1">
      <c r="A4" s="816"/>
      <c r="B4" s="832"/>
      <c r="C4" s="832"/>
      <c r="D4" s="830" t="s">
        <v>140</v>
      </c>
      <c r="E4" s="830"/>
      <c r="F4" s="817"/>
      <c r="G4" s="827"/>
      <c r="H4" s="830" t="s">
        <v>144</v>
      </c>
      <c r="I4" s="830"/>
      <c r="J4" s="829"/>
      <c r="K4" s="829"/>
      <c r="L4" s="48"/>
      <c r="AB4" s="818"/>
      <c r="AC4" s="818"/>
      <c r="AD4" s="818"/>
      <c r="AE4" s="818"/>
      <c r="AF4" s="818"/>
      <c r="AG4" s="818"/>
    </row>
    <row r="5" spans="1:33" s="142" customFormat="1" ht="13.5">
      <c r="A5" s="817"/>
      <c r="B5" s="89" t="s">
        <v>253</v>
      </c>
      <c r="C5" s="89" t="s">
        <v>254</v>
      </c>
      <c r="D5" s="89" t="s">
        <v>253</v>
      </c>
      <c r="E5" s="89" t="s">
        <v>254</v>
      </c>
      <c r="F5" s="89" t="s">
        <v>253</v>
      </c>
      <c r="G5" s="89" t="s">
        <v>254</v>
      </c>
      <c r="H5" s="89" t="s">
        <v>253</v>
      </c>
      <c r="I5" s="105" t="s">
        <v>254</v>
      </c>
      <c r="J5" s="758"/>
      <c r="K5" s="758"/>
      <c r="L5" s="47"/>
      <c r="T5" s="818"/>
      <c r="U5" s="818"/>
      <c r="V5" s="818"/>
      <c r="W5" s="818"/>
      <c r="X5" s="818"/>
      <c r="Y5" s="818"/>
      <c r="Z5" s="818"/>
      <c r="AA5" s="818"/>
      <c r="AB5" s="818"/>
      <c r="AC5" s="818"/>
      <c r="AD5" s="818"/>
      <c r="AE5" s="818"/>
      <c r="AF5" s="818"/>
      <c r="AG5" s="818"/>
    </row>
    <row r="6" spans="1:12" s="142" customFormat="1" ht="11.25" customHeight="1">
      <c r="A6" s="390"/>
      <c r="B6" s="301" t="s">
        <v>400</v>
      </c>
      <c r="C6" s="302" t="s">
        <v>400</v>
      </c>
      <c r="D6" s="302" t="s">
        <v>400</v>
      </c>
      <c r="E6" s="302" t="s">
        <v>400</v>
      </c>
      <c r="F6" s="301" t="s">
        <v>400</v>
      </c>
      <c r="G6" s="302" t="s">
        <v>400</v>
      </c>
      <c r="H6" s="302" t="s">
        <v>400</v>
      </c>
      <c r="I6" s="302" t="s">
        <v>400</v>
      </c>
      <c r="J6" s="302" t="s">
        <v>400</v>
      </c>
      <c r="K6" s="325" t="s">
        <v>400</v>
      </c>
      <c r="L6" s="47"/>
    </row>
    <row r="7" spans="1:23" s="142" customFormat="1" ht="13.5" customHeight="1">
      <c r="A7" s="391" t="s">
        <v>529</v>
      </c>
      <c r="B7" s="82">
        <v>6041</v>
      </c>
      <c r="C7" s="53">
        <v>5821</v>
      </c>
      <c r="D7" s="54">
        <v>15</v>
      </c>
      <c r="E7" s="54">
        <v>57</v>
      </c>
      <c r="F7" s="54">
        <v>33</v>
      </c>
      <c r="G7" s="85">
        <v>5397</v>
      </c>
      <c r="H7" s="55">
        <v>11</v>
      </c>
      <c r="I7" s="54">
        <v>49</v>
      </c>
      <c r="J7" s="53">
        <v>17364</v>
      </c>
      <c r="K7" s="83">
        <v>2074</v>
      </c>
      <c r="L7" s="48"/>
      <c r="T7" s="143"/>
      <c r="U7" s="143"/>
      <c r="V7" s="143"/>
      <c r="W7" s="143"/>
    </row>
    <row r="8" spans="1:23" s="142" customFormat="1" ht="13.5" customHeight="1">
      <c r="A8" s="391">
        <v>16</v>
      </c>
      <c r="B8" s="82">
        <v>6036</v>
      </c>
      <c r="C8" s="53">
        <v>5790</v>
      </c>
      <c r="D8" s="54">
        <v>22</v>
      </c>
      <c r="E8" s="54">
        <v>57</v>
      </c>
      <c r="F8" s="54">
        <v>34</v>
      </c>
      <c r="G8" s="85">
        <v>5340</v>
      </c>
      <c r="H8" s="55">
        <v>18</v>
      </c>
      <c r="I8" s="54">
        <v>49</v>
      </c>
      <c r="J8" s="53">
        <v>17279</v>
      </c>
      <c r="K8" s="83">
        <v>2074</v>
      </c>
      <c r="L8" s="48"/>
      <c r="T8" s="143"/>
      <c r="U8" s="143"/>
      <c r="V8" s="143"/>
      <c r="W8" s="143"/>
    </row>
    <row r="9" spans="1:23" s="142" customFormat="1" ht="13.5" customHeight="1">
      <c r="A9" s="392">
        <v>17</v>
      </c>
      <c r="B9" s="82">
        <v>6590</v>
      </c>
      <c r="C9" s="53">
        <v>6213</v>
      </c>
      <c r="D9" s="54">
        <v>27</v>
      </c>
      <c r="E9" s="54">
        <v>65</v>
      </c>
      <c r="F9" s="54">
        <v>36</v>
      </c>
      <c r="G9" s="85">
        <v>5653</v>
      </c>
      <c r="H9" s="55">
        <v>23</v>
      </c>
      <c r="I9" s="54">
        <v>52</v>
      </c>
      <c r="J9" s="53">
        <v>18584</v>
      </c>
      <c r="K9" s="83">
        <v>3153</v>
      </c>
      <c r="L9" s="48"/>
      <c r="T9" s="143"/>
      <c r="U9" s="143"/>
      <c r="V9" s="143"/>
      <c r="W9" s="143"/>
    </row>
    <row r="10" spans="1:33" s="142" customFormat="1" ht="13.5" customHeight="1">
      <c r="A10" s="392">
        <v>18</v>
      </c>
      <c r="B10" s="53">
        <v>6292</v>
      </c>
      <c r="C10" s="53">
        <v>5912</v>
      </c>
      <c r="D10" s="54">
        <v>36</v>
      </c>
      <c r="E10" s="54">
        <v>63</v>
      </c>
      <c r="F10" s="54">
        <v>27</v>
      </c>
      <c r="G10" s="85">
        <v>5523</v>
      </c>
      <c r="H10" s="55">
        <v>32</v>
      </c>
      <c r="I10" s="54">
        <v>50</v>
      </c>
      <c r="J10" s="53">
        <v>17853</v>
      </c>
      <c r="K10" s="83">
        <v>3088</v>
      </c>
      <c r="L10" s="48"/>
      <c r="M10" s="818"/>
      <c r="N10" s="818"/>
      <c r="O10" s="818"/>
      <c r="P10" s="818"/>
      <c r="Q10" s="818"/>
      <c r="R10" s="818"/>
      <c r="S10" s="818"/>
      <c r="T10" s="821"/>
      <c r="U10" s="821"/>
      <c r="V10" s="821"/>
      <c r="W10" s="821"/>
      <c r="X10" s="819"/>
      <c r="Y10" s="819"/>
      <c r="Z10" s="819"/>
      <c r="AA10" s="819"/>
      <c r="AB10" s="819"/>
      <c r="AC10" s="819"/>
      <c r="AD10" s="819"/>
      <c r="AE10" s="819"/>
      <c r="AF10" s="819"/>
      <c r="AG10" s="819"/>
    </row>
    <row r="11" spans="1:33" s="142" customFormat="1" ht="13.5" customHeight="1">
      <c r="A11" s="392">
        <v>19</v>
      </c>
      <c r="B11" s="82">
        <v>5968</v>
      </c>
      <c r="C11" s="53">
        <v>5562</v>
      </c>
      <c r="D11" s="54">
        <v>42</v>
      </c>
      <c r="E11" s="54">
        <v>73</v>
      </c>
      <c r="F11" s="54">
        <v>36</v>
      </c>
      <c r="G11" s="85">
        <v>5391</v>
      </c>
      <c r="H11" s="55">
        <v>38</v>
      </c>
      <c r="I11" s="54">
        <v>58</v>
      </c>
      <c r="J11" s="53">
        <v>17072</v>
      </c>
      <c r="K11" s="83">
        <v>2977</v>
      </c>
      <c r="L11" s="48"/>
      <c r="M11" s="818"/>
      <c r="N11" s="818"/>
      <c r="O11" s="818"/>
      <c r="P11" s="818"/>
      <c r="Q11" s="818"/>
      <c r="R11" s="818"/>
      <c r="S11" s="818"/>
      <c r="T11" s="821"/>
      <c r="U11" s="821"/>
      <c r="V11" s="821"/>
      <c r="W11" s="821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</row>
    <row r="12" spans="1:33" s="142" customFormat="1" ht="14.25" customHeight="1">
      <c r="A12" s="393">
        <v>20</v>
      </c>
      <c r="B12" s="245">
        <v>5821</v>
      </c>
      <c r="C12" s="246">
        <v>5404</v>
      </c>
      <c r="D12" s="247">
        <v>44</v>
      </c>
      <c r="E12" s="247">
        <v>73</v>
      </c>
      <c r="F12" s="247">
        <v>36</v>
      </c>
      <c r="G12" s="248">
        <v>5327</v>
      </c>
      <c r="H12" s="249">
        <v>40</v>
      </c>
      <c r="I12" s="247">
        <v>60</v>
      </c>
      <c r="J12" s="246">
        <v>16705</v>
      </c>
      <c r="K12" s="250">
        <v>2989</v>
      </c>
      <c r="L12" s="47"/>
      <c r="M12" s="818"/>
      <c r="N12" s="818"/>
      <c r="O12" s="818"/>
      <c r="P12" s="818"/>
      <c r="Q12" s="818"/>
      <c r="R12" s="818"/>
      <c r="S12" s="818"/>
      <c r="T12" s="821"/>
      <c r="U12" s="821"/>
      <c r="V12" s="821"/>
      <c r="W12" s="821"/>
      <c r="X12" s="818"/>
      <c r="Y12" s="818"/>
      <c r="Z12" s="818"/>
      <c r="AA12" s="818"/>
      <c r="AB12" s="818"/>
      <c r="AC12" s="818"/>
      <c r="AD12" s="818"/>
      <c r="AE12" s="818"/>
      <c r="AF12" s="818"/>
      <c r="AG12" s="818"/>
    </row>
    <row r="13" spans="1:33" s="144" customFormat="1" ht="14.25" customHeight="1">
      <c r="A13" s="392">
        <v>21</v>
      </c>
      <c r="B13" s="416">
        <v>5771</v>
      </c>
      <c r="C13" s="320">
        <v>5301</v>
      </c>
      <c r="D13" s="321">
        <v>44</v>
      </c>
      <c r="E13" s="321">
        <v>74</v>
      </c>
      <c r="F13" s="321">
        <v>40</v>
      </c>
      <c r="G13" s="322">
        <v>5087</v>
      </c>
      <c r="H13" s="323">
        <v>40</v>
      </c>
      <c r="I13" s="321">
        <v>62</v>
      </c>
      <c r="J13" s="320">
        <v>16317</v>
      </c>
      <c r="K13" s="417">
        <v>2807</v>
      </c>
      <c r="L13" s="48"/>
      <c r="M13" s="820"/>
      <c r="N13" s="820"/>
      <c r="O13" s="820"/>
      <c r="P13" s="820"/>
      <c r="Q13" s="820"/>
      <c r="R13" s="820"/>
      <c r="S13" s="820"/>
      <c r="T13" s="822"/>
      <c r="U13" s="822"/>
      <c r="V13" s="822"/>
      <c r="W13" s="822"/>
      <c r="X13" s="820"/>
      <c r="Y13" s="820"/>
      <c r="Z13" s="820"/>
      <c r="AA13" s="820"/>
      <c r="AB13" s="820"/>
      <c r="AC13" s="820"/>
      <c r="AD13" s="820"/>
      <c r="AE13" s="820"/>
      <c r="AF13" s="820"/>
      <c r="AG13" s="820"/>
    </row>
    <row r="14" spans="1:23" s="144" customFormat="1" ht="14.25" customHeight="1">
      <c r="A14" s="392">
        <v>22</v>
      </c>
      <c r="B14" s="320">
        <v>5495</v>
      </c>
      <c r="C14" s="320">
        <v>5050</v>
      </c>
      <c r="D14" s="321">
        <v>43</v>
      </c>
      <c r="E14" s="321">
        <v>82</v>
      </c>
      <c r="F14" s="321">
        <v>42</v>
      </c>
      <c r="G14" s="322">
        <v>4989</v>
      </c>
      <c r="H14" s="323">
        <v>37</v>
      </c>
      <c r="I14" s="321">
        <v>66</v>
      </c>
      <c r="J14" s="320">
        <v>15701</v>
      </c>
      <c r="K14" s="417">
        <v>2866</v>
      </c>
      <c r="L14" s="48"/>
      <c r="T14" s="155"/>
      <c r="U14" s="155"/>
      <c r="V14" s="155"/>
      <c r="W14" s="155"/>
    </row>
    <row r="15" spans="1:23" s="144" customFormat="1" ht="14.25" customHeight="1">
      <c r="A15" s="392">
        <v>23</v>
      </c>
      <c r="B15" s="320">
        <v>5321</v>
      </c>
      <c r="C15" s="320">
        <v>4815</v>
      </c>
      <c r="D15" s="321">
        <v>40</v>
      </c>
      <c r="E15" s="321">
        <v>83</v>
      </c>
      <c r="F15" s="321">
        <v>39</v>
      </c>
      <c r="G15" s="657">
        <v>4878</v>
      </c>
      <c r="H15" s="323">
        <v>35</v>
      </c>
      <c r="I15" s="321">
        <v>72</v>
      </c>
      <c r="J15" s="320">
        <v>15176</v>
      </c>
      <c r="K15" s="417">
        <v>2809</v>
      </c>
      <c r="L15" s="48"/>
      <c r="T15" s="155"/>
      <c r="U15" s="155"/>
      <c r="V15" s="155"/>
      <c r="W15" s="155"/>
    </row>
    <row r="16" spans="1:23" s="142" customFormat="1" ht="14.25" customHeight="1">
      <c r="A16" s="392">
        <v>24</v>
      </c>
      <c r="B16" s="416">
        <v>5192</v>
      </c>
      <c r="C16" s="320">
        <v>4676</v>
      </c>
      <c r="D16" s="321">
        <v>37</v>
      </c>
      <c r="E16" s="321">
        <v>65</v>
      </c>
      <c r="F16" s="321">
        <v>46</v>
      </c>
      <c r="G16" s="657">
        <v>4736</v>
      </c>
      <c r="H16" s="323">
        <v>33</v>
      </c>
      <c r="I16" s="321">
        <v>57</v>
      </c>
      <c r="J16" s="320">
        <v>14752</v>
      </c>
      <c r="K16" s="417">
        <v>2842</v>
      </c>
      <c r="L16" s="47"/>
      <c r="T16" s="143"/>
      <c r="U16" s="143"/>
      <c r="V16" s="143"/>
      <c r="W16" s="143"/>
    </row>
    <row r="17" spans="1:23" s="142" customFormat="1" ht="14.25" customHeight="1">
      <c r="A17" s="269">
        <v>25</v>
      </c>
      <c r="B17" s="694">
        <v>4909</v>
      </c>
      <c r="C17" s="608">
        <v>4465</v>
      </c>
      <c r="D17" s="609">
        <v>32</v>
      </c>
      <c r="E17" s="609">
        <v>54</v>
      </c>
      <c r="F17" s="609">
        <v>37</v>
      </c>
      <c r="G17" s="610">
        <v>4592</v>
      </c>
      <c r="H17" s="611">
        <v>27</v>
      </c>
      <c r="I17" s="609">
        <v>46</v>
      </c>
      <c r="J17" s="608">
        <f>SUM(B17:G17)</f>
        <v>14089</v>
      </c>
      <c r="K17" s="612">
        <v>2812</v>
      </c>
      <c r="L17" s="47"/>
      <c r="T17" s="143"/>
      <c r="U17" s="143"/>
      <c r="V17" s="143"/>
      <c r="W17" s="143"/>
    </row>
    <row r="18" spans="1:23" s="142" customFormat="1" ht="14.25" customHeight="1">
      <c r="A18" s="324"/>
      <c r="B18" s="320"/>
      <c r="C18" s="320"/>
      <c r="D18" s="321"/>
      <c r="E18" s="321"/>
      <c r="F18" s="321"/>
      <c r="G18" s="322"/>
      <c r="H18" s="323"/>
      <c r="I18" s="321"/>
      <c r="J18" s="836" t="s">
        <v>146</v>
      </c>
      <c r="K18" s="836"/>
      <c r="L18" s="47"/>
      <c r="T18" s="143"/>
      <c r="U18" s="143"/>
      <c r="V18" s="143"/>
      <c r="W18" s="143"/>
    </row>
    <row r="19" spans="1:23" s="142" customFormat="1" ht="14.25" customHeight="1">
      <c r="A19" s="49"/>
      <c r="B19" s="53"/>
      <c r="C19" s="53"/>
      <c r="D19" s="824" t="s">
        <v>411</v>
      </c>
      <c r="E19" s="824"/>
      <c r="F19" s="54"/>
      <c r="G19" s="54"/>
      <c r="H19" s="55"/>
      <c r="I19" s="54"/>
      <c r="L19" s="47"/>
      <c r="T19" s="143"/>
      <c r="U19" s="143"/>
      <c r="V19" s="143"/>
      <c r="W19" s="143"/>
    </row>
    <row r="20" spans="1:5" s="142" customFormat="1" ht="15.75" customHeight="1">
      <c r="A20" s="828" t="s">
        <v>165</v>
      </c>
      <c r="B20" s="748" t="s">
        <v>308</v>
      </c>
      <c r="C20" s="835"/>
      <c r="D20" s="835"/>
      <c r="E20" s="749"/>
    </row>
    <row r="21" spans="1:6" s="142" customFormat="1" ht="15.75" customHeight="1">
      <c r="A21" s="834"/>
      <c r="B21" s="104" t="s">
        <v>309</v>
      </c>
      <c r="C21" s="333" t="s">
        <v>310</v>
      </c>
      <c r="D21" s="333" t="s">
        <v>311</v>
      </c>
      <c r="E21" s="333" t="s">
        <v>312</v>
      </c>
      <c r="F21" s="47"/>
    </row>
    <row r="22" spans="1:6" s="142" customFormat="1" ht="12.75" customHeight="1">
      <c r="A22" s="755"/>
      <c r="B22" s="106"/>
      <c r="C22" s="334" t="s">
        <v>418</v>
      </c>
      <c r="D22" s="335" t="s">
        <v>164</v>
      </c>
      <c r="E22" s="336" t="s">
        <v>419</v>
      </c>
      <c r="F22" s="47"/>
    </row>
    <row r="23" spans="1:6" s="142" customFormat="1" ht="9.75" customHeight="1">
      <c r="A23" s="394"/>
      <c r="B23" s="337" t="s">
        <v>14</v>
      </c>
      <c r="C23" s="338" t="s">
        <v>420</v>
      </c>
      <c r="D23" s="338" t="s">
        <v>420</v>
      </c>
      <c r="E23" s="339" t="s">
        <v>417</v>
      </c>
      <c r="F23" s="47"/>
    </row>
    <row r="24" spans="1:6" s="142" customFormat="1" ht="13.5">
      <c r="A24" s="392" t="s">
        <v>304</v>
      </c>
      <c r="B24" s="84">
        <v>1049943</v>
      </c>
      <c r="C24" s="85">
        <v>104918</v>
      </c>
      <c r="D24" s="85">
        <v>78138</v>
      </c>
      <c r="E24" s="375">
        <v>74.5</v>
      </c>
      <c r="F24" s="48"/>
    </row>
    <row r="25" spans="1:6" s="142" customFormat="1" ht="13.5">
      <c r="A25" s="392">
        <v>12</v>
      </c>
      <c r="B25" s="84">
        <v>1028492</v>
      </c>
      <c r="C25" s="85">
        <v>105601</v>
      </c>
      <c r="D25" s="85">
        <v>76375</v>
      </c>
      <c r="E25" s="375">
        <v>72.3</v>
      </c>
      <c r="F25" s="48"/>
    </row>
    <row r="26" spans="1:6" s="142" customFormat="1" ht="13.5">
      <c r="A26" s="392">
        <v>13</v>
      </c>
      <c r="B26" s="84">
        <v>1004630</v>
      </c>
      <c r="C26" s="85">
        <v>106020</v>
      </c>
      <c r="D26" s="85">
        <v>75699</v>
      </c>
      <c r="E26" s="375">
        <v>71.4</v>
      </c>
      <c r="F26" s="48"/>
    </row>
    <row r="27" spans="1:6" s="142" customFormat="1" ht="13.5">
      <c r="A27" s="392">
        <v>14</v>
      </c>
      <c r="B27" s="84">
        <v>1028792</v>
      </c>
      <c r="C27" s="85">
        <v>124197</v>
      </c>
      <c r="D27" s="85">
        <v>77938</v>
      </c>
      <c r="E27" s="376">
        <v>62.8</v>
      </c>
      <c r="F27" s="48"/>
    </row>
    <row r="28" spans="1:6" s="142" customFormat="1" ht="13.5">
      <c r="A28" s="392">
        <v>15</v>
      </c>
      <c r="B28" s="84">
        <v>1101794</v>
      </c>
      <c r="C28" s="85">
        <v>121656</v>
      </c>
      <c r="D28" s="85">
        <v>76606</v>
      </c>
      <c r="E28" s="376">
        <v>63</v>
      </c>
      <c r="F28" s="48"/>
    </row>
    <row r="29" spans="1:6" s="142" customFormat="1" ht="13.5">
      <c r="A29" s="392">
        <v>16</v>
      </c>
      <c r="B29" s="84">
        <v>1084881</v>
      </c>
      <c r="C29" s="85">
        <v>119109</v>
      </c>
      <c r="D29" s="85">
        <v>74522</v>
      </c>
      <c r="E29" s="376">
        <v>62.6</v>
      </c>
      <c r="F29" s="48"/>
    </row>
    <row r="30" spans="1:6" s="142" customFormat="1" ht="13.5">
      <c r="A30" s="392">
        <v>17</v>
      </c>
      <c r="B30" s="85">
        <v>1146152</v>
      </c>
      <c r="C30" s="85">
        <v>112183</v>
      </c>
      <c r="D30" s="85">
        <v>74657</v>
      </c>
      <c r="E30" s="376">
        <v>66.5</v>
      </c>
      <c r="F30" s="47"/>
    </row>
    <row r="31" spans="1:6" s="142" customFormat="1" ht="13.5">
      <c r="A31" s="392">
        <v>18</v>
      </c>
      <c r="B31" s="85">
        <v>1158612</v>
      </c>
      <c r="C31" s="85">
        <v>117149</v>
      </c>
      <c r="D31" s="85">
        <v>79107</v>
      </c>
      <c r="E31" s="376">
        <v>67.5</v>
      </c>
      <c r="F31" s="47"/>
    </row>
    <row r="32" spans="1:6" s="142" customFormat="1" ht="13.5">
      <c r="A32" s="392">
        <v>19</v>
      </c>
      <c r="B32" s="84">
        <v>1176253</v>
      </c>
      <c r="C32" s="85">
        <v>111028</v>
      </c>
      <c r="D32" s="85">
        <v>73534</v>
      </c>
      <c r="E32" s="376">
        <v>66.2</v>
      </c>
      <c r="F32" s="47"/>
    </row>
    <row r="33" spans="1:6" s="142" customFormat="1" ht="13.5">
      <c r="A33" s="395">
        <v>20</v>
      </c>
      <c r="B33" s="326">
        <v>1072948</v>
      </c>
      <c r="C33" s="327">
        <v>105392</v>
      </c>
      <c r="D33" s="327">
        <v>68310</v>
      </c>
      <c r="E33" s="377">
        <v>64.8</v>
      </c>
      <c r="F33" s="47"/>
    </row>
    <row r="34" spans="4:5" s="142" customFormat="1" ht="13.5">
      <c r="D34" s="836" t="s">
        <v>146</v>
      </c>
      <c r="E34" s="836"/>
    </row>
    <row r="35" s="142" customFormat="1" ht="13.5">
      <c r="A35" s="142" t="s">
        <v>412</v>
      </c>
    </row>
    <row r="36" spans="4:5" s="142" customFormat="1" ht="10.5" customHeight="1">
      <c r="D36" s="145"/>
      <c r="E36" s="145"/>
    </row>
    <row r="37" spans="1:4" ht="15.75" customHeight="1">
      <c r="A37" s="823" t="s">
        <v>290</v>
      </c>
      <c r="B37" s="823"/>
      <c r="C37" s="823"/>
      <c r="D37" s="823"/>
    </row>
    <row r="38" spans="1:11" s="142" customFormat="1" ht="13.5" customHeight="1">
      <c r="A38" s="146"/>
      <c r="J38" s="824" t="s">
        <v>411</v>
      </c>
      <c r="K38" s="824"/>
    </row>
    <row r="39" spans="1:11" s="142" customFormat="1" ht="13.5">
      <c r="A39" s="831" t="s">
        <v>165</v>
      </c>
      <c r="B39" s="749" t="s">
        <v>158</v>
      </c>
      <c r="C39" s="833"/>
      <c r="D39" s="833" t="s">
        <v>149</v>
      </c>
      <c r="E39" s="833"/>
      <c r="F39" s="833" t="s">
        <v>150</v>
      </c>
      <c r="G39" s="833"/>
      <c r="H39" s="833" t="s">
        <v>151</v>
      </c>
      <c r="I39" s="833"/>
      <c r="J39" s="833" t="s">
        <v>152</v>
      </c>
      <c r="K39" s="833"/>
    </row>
    <row r="40" spans="1:11" s="142" customFormat="1" ht="3.75" customHeight="1">
      <c r="A40" s="831"/>
      <c r="B40" s="749"/>
      <c r="C40" s="833"/>
      <c r="D40" s="833"/>
      <c r="E40" s="833"/>
      <c r="F40" s="833"/>
      <c r="G40" s="833"/>
      <c r="H40" s="833"/>
      <c r="I40" s="833"/>
      <c r="J40" s="833"/>
      <c r="K40" s="833"/>
    </row>
    <row r="41" spans="1:11" s="142" customFormat="1" ht="12.75" customHeight="1">
      <c r="A41" s="831"/>
      <c r="B41" s="749" t="s">
        <v>147</v>
      </c>
      <c r="C41" s="833" t="s">
        <v>148</v>
      </c>
      <c r="D41" s="833" t="s">
        <v>147</v>
      </c>
      <c r="E41" s="833" t="s">
        <v>148</v>
      </c>
      <c r="F41" s="833" t="s">
        <v>147</v>
      </c>
      <c r="G41" s="833" t="s">
        <v>148</v>
      </c>
      <c r="H41" s="833" t="s">
        <v>147</v>
      </c>
      <c r="I41" s="833" t="s">
        <v>148</v>
      </c>
      <c r="J41" s="833" t="s">
        <v>147</v>
      </c>
      <c r="K41" s="833" t="s">
        <v>148</v>
      </c>
    </row>
    <row r="42" spans="1:11" s="142" customFormat="1" ht="3" customHeight="1">
      <c r="A42" s="831"/>
      <c r="B42" s="749"/>
      <c r="C42" s="833"/>
      <c r="D42" s="833"/>
      <c r="E42" s="833"/>
      <c r="F42" s="833"/>
      <c r="G42" s="833"/>
      <c r="H42" s="833"/>
      <c r="I42" s="833"/>
      <c r="J42" s="833"/>
      <c r="K42" s="833"/>
    </row>
    <row r="43" spans="1:11" s="142" customFormat="1" ht="11.25" customHeight="1">
      <c r="A43" s="396"/>
      <c r="B43" s="303" t="s">
        <v>401</v>
      </c>
      <c r="C43" s="303" t="s">
        <v>14</v>
      </c>
      <c r="D43" s="303" t="s">
        <v>401</v>
      </c>
      <c r="E43" s="303" t="s">
        <v>14</v>
      </c>
      <c r="F43" s="303" t="s">
        <v>401</v>
      </c>
      <c r="G43" s="303" t="s">
        <v>14</v>
      </c>
      <c r="H43" s="303" t="s">
        <v>401</v>
      </c>
      <c r="I43" s="303" t="s">
        <v>14</v>
      </c>
      <c r="J43" s="303" t="s">
        <v>401</v>
      </c>
      <c r="K43" s="406" t="s">
        <v>456</v>
      </c>
    </row>
    <row r="44" spans="1:11" s="142" customFormat="1" ht="13.5">
      <c r="A44" s="392" t="s">
        <v>304</v>
      </c>
      <c r="B44" s="56">
        <v>9749</v>
      </c>
      <c r="C44" s="56">
        <v>5394315</v>
      </c>
      <c r="D44" s="56">
        <v>5370</v>
      </c>
      <c r="E44" s="56">
        <v>3430738</v>
      </c>
      <c r="F44" s="56">
        <v>2516</v>
      </c>
      <c r="G44" s="56">
        <v>1053246</v>
      </c>
      <c r="H44" s="56">
        <v>1015</v>
      </c>
      <c r="I44" s="56">
        <v>190671</v>
      </c>
      <c r="J44" s="56">
        <v>570</v>
      </c>
      <c r="K44" s="70">
        <v>530030</v>
      </c>
    </row>
    <row r="45" spans="1:11" s="142" customFormat="1" ht="13.5">
      <c r="A45" s="392">
        <v>12</v>
      </c>
      <c r="B45" s="56">
        <v>10147</v>
      </c>
      <c r="C45" s="56">
        <v>5740628</v>
      </c>
      <c r="D45" s="56">
        <v>5929</v>
      </c>
      <c r="E45" s="56">
        <v>3832373</v>
      </c>
      <c r="F45" s="56">
        <v>2410</v>
      </c>
      <c r="G45" s="56">
        <v>1005708</v>
      </c>
      <c r="H45" s="56">
        <v>973</v>
      </c>
      <c r="I45" s="56">
        <v>184070</v>
      </c>
      <c r="J45" s="56">
        <v>592</v>
      </c>
      <c r="K45" s="70">
        <v>549088</v>
      </c>
    </row>
    <row r="46" spans="1:11" s="142" customFormat="1" ht="13.5">
      <c r="A46" s="392">
        <v>13</v>
      </c>
      <c r="B46" s="56">
        <v>10540</v>
      </c>
      <c r="C46" s="56">
        <v>6086734</v>
      </c>
      <c r="D46" s="56">
        <v>6526</v>
      </c>
      <c r="E46" s="56">
        <v>4246537</v>
      </c>
      <c r="F46" s="56">
        <v>2253</v>
      </c>
      <c r="G46" s="56">
        <v>946201</v>
      </c>
      <c r="H46" s="56">
        <v>937</v>
      </c>
      <c r="I46" s="56">
        <v>178463</v>
      </c>
      <c r="J46" s="56">
        <v>603</v>
      </c>
      <c r="K46" s="70">
        <v>559031</v>
      </c>
    </row>
    <row r="47" spans="1:11" s="142" customFormat="1" ht="13.5">
      <c r="A47" s="392">
        <v>14</v>
      </c>
      <c r="B47" s="56">
        <v>10945</v>
      </c>
      <c r="C47" s="56">
        <v>6434248</v>
      </c>
      <c r="D47" s="56">
        <v>7111</v>
      </c>
      <c r="E47" s="56">
        <v>4649629</v>
      </c>
      <c r="F47" s="56">
        <v>2106</v>
      </c>
      <c r="G47" s="56">
        <v>886597</v>
      </c>
      <c r="H47" s="56">
        <v>899</v>
      </c>
      <c r="I47" s="56">
        <v>171996</v>
      </c>
      <c r="J47" s="56">
        <v>621</v>
      </c>
      <c r="K47" s="70">
        <v>574592</v>
      </c>
    </row>
    <row r="48" spans="1:11" s="142" customFormat="1" ht="13.5">
      <c r="A48" s="392">
        <v>15</v>
      </c>
      <c r="B48" s="56">
        <v>11365</v>
      </c>
      <c r="C48" s="56">
        <v>6727718</v>
      </c>
      <c r="D48" s="56">
        <v>7737</v>
      </c>
      <c r="E48" s="56">
        <v>5027088</v>
      </c>
      <c r="F48" s="56">
        <v>1959</v>
      </c>
      <c r="G48" s="56">
        <v>819402</v>
      </c>
      <c r="H48" s="56">
        <v>843</v>
      </c>
      <c r="I48" s="56">
        <v>161361</v>
      </c>
      <c r="J48" s="56">
        <v>634</v>
      </c>
      <c r="K48" s="70">
        <v>580087</v>
      </c>
    </row>
    <row r="49" spans="1:11" s="142" customFormat="1" ht="13.5">
      <c r="A49" s="392">
        <v>16</v>
      </c>
      <c r="B49" s="157">
        <v>11784</v>
      </c>
      <c r="C49" s="56">
        <v>7056876</v>
      </c>
      <c r="D49" s="56">
        <v>8371</v>
      </c>
      <c r="E49" s="56">
        <v>5441531</v>
      </c>
      <c r="F49" s="56">
        <v>1801</v>
      </c>
      <c r="G49" s="56">
        <v>754671</v>
      </c>
      <c r="H49" s="56">
        <v>805</v>
      </c>
      <c r="I49" s="56">
        <v>153259</v>
      </c>
      <c r="J49" s="56">
        <v>632</v>
      </c>
      <c r="K49" s="70">
        <v>577566</v>
      </c>
    </row>
    <row r="50" spans="1:11" s="142" customFormat="1" ht="13.5">
      <c r="A50" s="392">
        <v>17</v>
      </c>
      <c r="B50" s="56">
        <v>14286</v>
      </c>
      <c r="C50" s="56">
        <v>8698548</v>
      </c>
      <c r="D50" s="56">
        <v>10528</v>
      </c>
      <c r="E50" s="56">
        <v>6897164</v>
      </c>
      <c r="F50" s="56">
        <v>1975</v>
      </c>
      <c r="G50" s="56">
        <v>833113</v>
      </c>
      <c r="H50" s="56">
        <v>869</v>
      </c>
      <c r="I50" s="56">
        <v>166960</v>
      </c>
      <c r="J50" s="56">
        <v>733</v>
      </c>
      <c r="K50" s="70">
        <v>669666</v>
      </c>
    </row>
    <row r="51" spans="1:11" s="142" customFormat="1" ht="13.5">
      <c r="A51" s="392">
        <v>18</v>
      </c>
      <c r="B51" s="157">
        <v>14803</v>
      </c>
      <c r="C51" s="56">
        <v>9086545</v>
      </c>
      <c r="D51" s="56">
        <v>11257</v>
      </c>
      <c r="E51" s="56">
        <v>7378174</v>
      </c>
      <c r="F51" s="56">
        <v>1855</v>
      </c>
      <c r="G51" s="56">
        <v>784351</v>
      </c>
      <c r="H51" s="56">
        <v>818</v>
      </c>
      <c r="I51" s="56">
        <v>156689</v>
      </c>
      <c r="J51" s="56">
        <v>721</v>
      </c>
      <c r="K51" s="70">
        <v>655096</v>
      </c>
    </row>
    <row r="52" spans="1:11" s="142" customFormat="1" ht="13.5">
      <c r="A52" s="392">
        <v>19</v>
      </c>
      <c r="B52" s="157">
        <v>15273</v>
      </c>
      <c r="C52" s="56">
        <v>9485930</v>
      </c>
      <c r="D52" s="56">
        <v>11931</v>
      </c>
      <c r="E52" s="56">
        <v>7846170</v>
      </c>
      <c r="F52" s="56">
        <v>1704</v>
      </c>
      <c r="G52" s="56">
        <v>724845</v>
      </c>
      <c r="H52" s="56">
        <v>773</v>
      </c>
      <c r="I52" s="56">
        <v>149625</v>
      </c>
      <c r="J52" s="56">
        <v>734</v>
      </c>
      <c r="K52" s="70">
        <v>666621</v>
      </c>
    </row>
    <row r="53" spans="1:11" s="142" customFormat="1" ht="13.5">
      <c r="A53" s="395">
        <v>20</v>
      </c>
      <c r="B53" s="223">
        <v>15715</v>
      </c>
      <c r="C53" s="224">
        <v>9887214</v>
      </c>
      <c r="D53" s="224">
        <v>12586</v>
      </c>
      <c r="E53" s="224">
        <v>8333997</v>
      </c>
      <c r="F53" s="224">
        <v>1535</v>
      </c>
      <c r="G53" s="224">
        <v>656446</v>
      </c>
      <c r="H53" s="224">
        <v>745</v>
      </c>
      <c r="I53" s="224">
        <v>143369</v>
      </c>
      <c r="J53" s="224">
        <v>735</v>
      </c>
      <c r="K53" s="225">
        <v>666681</v>
      </c>
    </row>
    <row r="54" spans="10:11" s="142" customFormat="1" ht="15.75" customHeight="1">
      <c r="J54" s="837" t="s">
        <v>146</v>
      </c>
      <c r="K54" s="837"/>
    </row>
    <row r="55" spans="10:11" s="142" customFormat="1" ht="16.5" customHeight="1">
      <c r="J55" s="824" t="s">
        <v>411</v>
      </c>
      <c r="K55" s="824"/>
    </row>
    <row r="56" spans="1:11" s="142" customFormat="1" ht="12" customHeight="1">
      <c r="A56" s="831" t="s">
        <v>165</v>
      </c>
      <c r="B56" s="749" t="s">
        <v>153</v>
      </c>
      <c r="C56" s="833"/>
      <c r="D56" s="833" t="s">
        <v>154</v>
      </c>
      <c r="E56" s="833"/>
      <c r="F56" s="833" t="s">
        <v>155</v>
      </c>
      <c r="G56" s="833"/>
      <c r="H56" s="833" t="s">
        <v>156</v>
      </c>
      <c r="I56" s="833"/>
      <c r="J56" s="833" t="s">
        <v>157</v>
      </c>
      <c r="K56" s="833"/>
    </row>
    <row r="57" spans="1:11" s="142" customFormat="1" ht="6" customHeight="1">
      <c r="A57" s="831"/>
      <c r="B57" s="749"/>
      <c r="C57" s="833"/>
      <c r="D57" s="833"/>
      <c r="E57" s="833"/>
      <c r="F57" s="833"/>
      <c r="G57" s="833"/>
      <c r="H57" s="833"/>
      <c r="I57" s="833"/>
      <c r="J57" s="833"/>
      <c r="K57" s="833"/>
    </row>
    <row r="58" spans="1:11" s="142" customFormat="1" ht="13.5">
      <c r="A58" s="831"/>
      <c r="B58" s="749" t="s">
        <v>147</v>
      </c>
      <c r="C58" s="833" t="s">
        <v>148</v>
      </c>
      <c r="D58" s="833" t="s">
        <v>147</v>
      </c>
      <c r="E58" s="833" t="s">
        <v>148</v>
      </c>
      <c r="F58" s="833" t="s">
        <v>147</v>
      </c>
      <c r="G58" s="833" t="s">
        <v>148</v>
      </c>
      <c r="H58" s="833" t="s">
        <v>147</v>
      </c>
      <c r="I58" s="833" t="s">
        <v>148</v>
      </c>
      <c r="J58" s="833" t="s">
        <v>147</v>
      </c>
      <c r="K58" s="833" t="s">
        <v>148</v>
      </c>
    </row>
    <row r="59" spans="1:11" s="142" customFormat="1" ht="3" customHeight="1">
      <c r="A59" s="831"/>
      <c r="B59" s="749"/>
      <c r="C59" s="833"/>
      <c r="D59" s="833"/>
      <c r="E59" s="833"/>
      <c r="F59" s="833"/>
      <c r="G59" s="833"/>
      <c r="H59" s="833"/>
      <c r="I59" s="833"/>
      <c r="J59" s="833"/>
      <c r="K59" s="833"/>
    </row>
    <row r="60" spans="1:11" s="142" customFormat="1" ht="12" customHeight="1">
      <c r="A60" s="396"/>
      <c r="B60" s="303" t="s">
        <v>401</v>
      </c>
      <c r="C60" s="303" t="s">
        <v>14</v>
      </c>
      <c r="D60" s="303" t="s">
        <v>401</v>
      </c>
      <c r="E60" s="303" t="s">
        <v>14</v>
      </c>
      <c r="F60" s="303" t="s">
        <v>401</v>
      </c>
      <c r="G60" s="303" t="s">
        <v>14</v>
      </c>
      <c r="H60" s="303" t="s">
        <v>401</v>
      </c>
      <c r="I60" s="303" t="s">
        <v>14</v>
      </c>
      <c r="J60" s="303" t="s">
        <v>401</v>
      </c>
      <c r="K60" s="406" t="s">
        <v>456</v>
      </c>
    </row>
    <row r="61" spans="1:11" s="142" customFormat="1" ht="13.5">
      <c r="A61" s="392" t="s">
        <v>304</v>
      </c>
      <c r="B61" s="56">
        <v>102</v>
      </c>
      <c r="C61" s="56">
        <v>94929</v>
      </c>
      <c r="D61" s="56">
        <v>43</v>
      </c>
      <c r="E61" s="56">
        <v>35430</v>
      </c>
      <c r="F61" s="56">
        <v>2</v>
      </c>
      <c r="G61" s="56">
        <v>1839</v>
      </c>
      <c r="H61" s="56">
        <v>38</v>
      </c>
      <c r="I61" s="56">
        <v>19116</v>
      </c>
      <c r="J61" s="56">
        <v>93</v>
      </c>
      <c r="K61" s="70">
        <v>38316</v>
      </c>
    </row>
    <row r="62" spans="1:11" s="142" customFormat="1" ht="13.5">
      <c r="A62" s="392">
        <v>12</v>
      </c>
      <c r="B62" s="56">
        <v>95</v>
      </c>
      <c r="C62" s="56">
        <v>88062</v>
      </c>
      <c r="D62" s="56">
        <v>42</v>
      </c>
      <c r="E62" s="56">
        <v>34626</v>
      </c>
      <c r="F62" s="56">
        <v>0</v>
      </c>
      <c r="G62" s="56">
        <v>0</v>
      </c>
      <c r="H62" s="56">
        <v>34</v>
      </c>
      <c r="I62" s="56">
        <v>17037</v>
      </c>
      <c r="J62" s="56">
        <v>72</v>
      </c>
      <c r="K62" s="70">
        <v>29664</v>
      </c>
    </row>
    <row r="63" spans="1:11" s="142" customFormat="1" ht="13.5">
      <c r="A63" s="392">
        <v>13</v>
      </c>
      <c r="B63" s="56">
        <v>91</v>
      </c>
      <c r="C63" s="56">
        <v>84443</v>
      </c>
      <c r="D63" s="56">
        <v>39</v>
      </c>
      <c r="E63" s="56">
        <v>31442</v>
      </c>
      <c r="F63" s="56">
        <v>0</v>
      </c>
      <c r="G63" s="56">
        <v>0</v>
      </c>
      <c r="H63" s="56">
        <v>36</v>
      </c>
      <c r="I63" s="56">
        <v>17957</v>
      </c>
      <c r="J63" s="56">
        <v>55</v>
      </c>
      <c r="K63" s="70">
        <v>22660</v>
      </c>
    </row>
    <row r="64" spans="1:11" s="142" customFormat="1" ht="13.5">
      <c r="A64" s="392">
        <v>14</v>
      </c>
      <c r="B64" s="56">
        <v>87</v>
      </c>
      <c r="C64" s="56">
        <v>81025</v>
      </c>
      <c r="D64" s="56">
        <v>42</v>
      </c>
      <c r="E64" s="56">
        <v>35011</v>
      </c>
      <c r="F64" s="56">
        <v>0</v>
      </c>
      <c r="G64" s="56">
        <v>0</v>
      </c>
      <c r="H64" s="56">
        <v>33</v>
      </c>
      <c r="I64" s="56">
        <v>16446</v>
      </c>
      <c r="J64" s="56">
        <v>46</v>
      </c>
      <c r="K64" s="70">
        <v>18952</v>
      </c>
    </row>
    <row r="65" spans="1:11" s="142" customFormat="1" ht="13.5">
      <c r="A65" s="392">
        <v>15</v>
      </c>
      <c r="B65" s="56">
        <v>83</v>
      </c>
      <c r="C65" s="56">
        <v>76515</v>
      </c>
      <c r="D65" s="56">
        <v>41</v>
      </c>
      <c r="E65" s="56">
        <v>33334</v>
      </c>
      <c r="F65" s="56">
        <v>0</v>
      </c>
      <c r="G65" s="56">
        <v>0</v>
      </c>
      <c r="H65" s="56">
        <v>30</v>
      </c>
      <c r="I65" s="56">
        <v>14416</v>
      </c>
      <c r="J65" s="56">
        <v>38</v>
      </c>
      <c r="K65" s="70">
        <v>15515</v>
      </c>
    </row>
    <row r="66" spans="1:12" s="142" customFormat="1" ht="13.5">
      <c r="A66" s="392">
        <v>16</v>
      </c>
      <c r="B66" s="56">
        <v>79</v>
      </c>
      <c r="C66" s="56">
        <v>73093</v>
      </c>
      <c r="D66" s="56">
        <v>38</v>
      </c>
      <c r="E66" s="56">
        <v>30955</v>
      </c>
      <c r="F66" s="56">
        <v>0</v>
      </c>
      <c r="G66" s="56">
        <v>0</v>
      </c>
      <c r="H66" s="56">
        <v>31</v>
      </c>
      <c r="I66" s="56">
        <v>14809</v>
      </c>
      <c r="J66" s="56">
        <v>27</v>
      </c>
      <c r="K66" s="70">
        <v>10992</v>
      </c>
      <c r="L66" s="147"/>
    </row>
    <row r="67" spans="1:11" s="142" customFormat="1" ht="13.5">
      <c r="A67" s="392">
        <v>17</v>
      </c>
      <c r="B67" s="56">
        <v>77</v>
      </c>
      <c r="C67" s="56">
        <v>71503</v>
      </c>
      <c r="D67" s="56">
        <v>38</v>
      </c>
      <c r="E67" s="56">
        <v>30834</v>
      </c>
      <c r="F67" s="56">
        <v>0</v>
      </c>
      <c r="G67" s="56">
        <v>0</v>
      </c>
      <c r="H67" s="56">
        <v>37</v>
      </c>
      <c r="I67" s="56">
        <v>17503</v>
      </c>
      <c r="J67" s="56">
        <v>29</v>
      </c>
      <c r="K67" s="70">
        <v>11805</v>
      </c>
    </row>
    <row r="68" spans="1:11" s="144" customFormat="1" ht="13.5">
      <c r="A68" s="392">
        <v>18</v>
      </c>
      <c r="B68" s="56">
        <v>67</v>
      </c>
      <c r="C68" s="56">
        <v>62575</v>
      </c>
      <c r="D68" s="56">
        <v>33</v>
      </c>
      <c r="E68" s="56">
        <v>26324</v>
      </c>
      <c r="F68" s="56">
        <v>0</v>
      </c>
      <c r="G68" s="56">
        <v>0</v>
      </c>
      <c r="H68" s="56">
        <v>34</v>
      </c>
      <c r="I68" s="56">
        <v>16052</v>
      </c>
      <c r="J68" s="56">
        <v>18</v>
      </c>
      <c r="K68" s="70">
        <v>7304</v>
      </c>
    </row>
    <row r="69" spans="1:11" s="144" customFormat="1" ht="13.5">
      <c r="A69" s="392">
        <v>19</v>
      </c>
      <c r="B69" s="157">
        <v>62</v>
      </c>
      <c r="C69" s="56">
        <v>57624</v>
      </c>
      <c r="D69" s="56">
        <v>26</v>
      </c>
      <c r="E69" s="56">
        <v>22093</v>
      </c>
      <c r="F69" s="56">
        <v>0</v>
      </c>
      <c r="G69" s="56">
        <v>0</v>
      </c>
      <c r="H69" s="56">
        <v>30</v>
      </c>
      <c r="I69" s="56">
        <v>13677</v>
      </c>
      <c r="J69" s="56">
        <v>13</v>
      </c>
      <c r="K69" s="70">
        <v>5275</v>
      </c>
    </row>
    <row r="70" spans="1:11" s="144" customFormat="1" ht="13.5">
      <c r="A70" s="395">
        <v>20</v>
      </c>
      <c r="B70" s="223">
        <v>61</v>
      </c>
      <c r="C70" s="224">
        <v>56634</v>
      </c>
      <c r="D70" s="224">
        <v>17</v>
      </c>
      <c r="E70" s="224">
        <v>14052</v>
      </c>
      <c r="F70" s="224">
        <v>0</v>
      </c>
      <c r="G70" s="224">
        <v>0</v>
      </c>
      <c r="H70" s="224">
        <v>27</v>
      </c>
      <c r="I70" s="224">
        <v>12383</v>
      </c>
      <c r="J70" s="224">
        <v>9</v>
      </c>
      <c r="K70" s="225">
        <v>3652</v>
      </c>
    </row>
    <row r="71" spans="10:11" s="142" customFormat="1" ht="16.5" customHeight="1">
      <c r="J71" s="837" t="s">
        <v>146</v>
      </c>
      <c r="K71" s="837"/>
    </row>
    <row r="72" spans="1:11" s="142" customFormat="1" ht="27" customHeight="1">
      <c r="A72" s="838" t="s">
        <v>455</v>
      </c>
      <c r="B72" s="838"/>
      <c r="C72" s="838"/>
      <c r="D72" s="838"/>
      <c r="E72" s="838"/>
      <c r="F72" s="838"/>
      <c r="G72" s="838"/>
      <c r="H72" s="838"/>
      <c r="I72" s="838"/>
      <c r="J72" s="838"/>
      <c r="K72" s="838"/>
    </row>
    <row r="73" spans="1:11" s="142" customFormat="1" ht="13.5" customHeight="1">
      <c r="A73" s="300"/>
      <c r="B73" s="300"/>
      <c r="C73" s="300"/>
      <c r="D73" s="300"/>
      <c r="E73" s="300"/>
      <c r="F73" s="824" t="s">
        <v>411</v>
      </c>
      <c r="G73" s="824"/>
      <c r="H73" s="300"/>
      <c r="I73" s="300"/>
      <c r="J73" s="300"/>
      <c r="K73" s="300"/>
    </row>
    <row r="74" spans="1:11" s="142" customFormat="1" ht="13.5" customHeight="1">
      <c r="A74" s="828" t="s">
        <v>342</v>
      </c>
      <c r="B74" s="841" t="s">
        <v>343</v>
      </c>
      <c r="C74" s="842"/>
      <c r="D74" s="842"/>
      <c r="E74" s="842"/>
      <c r="F74" s="842"/>
      <c r="G74" s="843"/>
      <c r="H74" s="55"/>
      <c r="I74" s="54"/>
      <c r="J74" s="244"/>
      <c r="K74" s="244"/>
    </row>
    <row r="75" spans="1:11" ht="13.5">
      <c r="A75" s="839"/>
      <c r="B75" s="841" t="s">
        <v>344</v>
      </c>
      <c r="C75" s="843"/>
      <c r="D75" s="844" t="s">
        <v>345</v>
      </c>
      <c r="E75" s="845"/>
      <c r="F75" s="844" t="s">
        <v>346</v>
      </c>
      <c r="G75" s="845"/>
      <c r="H75" s="55"/>
      <c r="I75" s="54"/>
      <c r="J75" s="244"/>
      <c r="K75" s="244"/>
    </row>
    <row r="76" spans="1:11" ht="15" customHeight="1">
      <c r="A76" s="840"/>
      <c r="B76" s="253" t="s">
        <v>413</v>
      </c>
      <c r="C76" s="251" t="s">
        <v>414</v>
      </c>
      <c r="D76" s="254" t="s">
        <v>415</v>
      </c>
      <c r="E76" s="252" t="s">
        <v>414</v>
      </c>
      <c r="F76" s="254" t="s">
        <v>415</v>
      </c>
      <c r="G76" s="252" t="s">
        <v>416</v>
      </c>
      <c r="H76" s="55"/>
      <c r="I76" s="54"/>
      <c r="J76" s="244"/>
      <c r="K76" s="244"/>
    </row>
    <row r="77" spans="1:11" ht="12" customHeight="1">
      <c r="A77" s="396"/>
      <c r="B77" s="328" t="s">
        <v>400</v>
      </c>
      <c r="C77" s="329" t="s">
        <v>14</v>
      </c>
      <c r="D77" s="330" t="s">
        <v>400</v>
      </c>
      <c r="E77" s="331" t="s">
        <v>14</v>
      </c>
      <c r="F77" s="330" t="s">
        <v>400</v>
      </c>
      <c r="G77" s="332" t="s">
        <v>14</v>
      </c>
      <c r="H77" s="55"/>
      <c r="I77" s="54"/>
      <c r="J77" s="244"/>
      <c r="K77" s="244"/>
    </row>
    <row r="78" spans="1:11" ht="12" customHeight="1">
      <c r="A78" s="423" t="s">
        <v>462</v>
      </c>
      <c r="B78" s="424">
        <v>15220</v>
      </c>
      <c r="C78" s="425">
        <v>9484105</v>
      </c>
      <c r="D78" s="426">
        <v>964</v>
      </c>
      <c r="E78" s="434">
        <v>867605</v>
      </c>
      <c r="F78" s="426">
        <v>172</v>
      </c>
      <c r="G78" s="427">
        <v>127769</v>
      </c>
      <c r="H78" s="55"/>
      <c r="I78" s="54"/>
      <c r="J78" s="244"/>
      <c r="K78" s="244"/>
    </row>
    <row r="79" spans="1:11" ht="15.75" customHeight="1">
      <c r="A79" s="423">
        <v>22</v>
      </c>
      <c r="B79" s="480">
        <v>15497</v>
      </c>
      <c r="C79" s="480">
        <v>9781725</v>
      </c>
      <c r="D79" s="481">
        <v>964</v>
      </c>
      <c r="E79" s="480">
        <v>866674</v>
      </c>
      <c r="F79" s="481">
        <v>180</v>
      </c>
      <c r="G79" s="482">
        <v>132320</v>
      </c>
      <c r="H79" s="55"/>
      <c r="I79" s="54"/>
      <c r="J79" s="244"/>
      <c r="K79" s="244"/>
    </row>
    <row r="80" spans="1:11" ht="13.5">
      <c r="A80" s="658">
        <v>23</v>
      </c>
      <c r="B80" s="245">
        <v>15923</v>
      </c>
      <c r="C80" s="246">
        <v>10126840</v>
      </c>
      <c r="D80" s="247">
        <v>983</v>
      </c>
      <c r="E80" s="246">
        <v>881133</v>
      </c>
      <c r="F80" s="247">
        <v>173</v>
      </c>
      <c r="G80" s="250">
        <v>123557</v>
      </c>
      <c r="H80" s="55"/>
      <c r="I80" s="54"/>
      <c r="J80" s="244"/>
      <c r="K80" s="244"/>
    </row>
    <row r="81" spans="1:11" ht="13.5">
      <c r="A81" s="658">
        <v>24</v>
      </c>
      <c r="B81" s="246">
        <v>16536</v>
      </c>
      <c r="C81" s="246">
        <v>10620997</v>
      </c>
      <c r="D81" s="247">
        <v>993</v>
      </c>
      <c r="E81" s="246">
        <v>887752</v>
      </c>
      <c r="F81" s="247">
        <v>170</v>
      </c>
      <c r="G81" s="250">
        <v>124540</v>
      </c>
      <c r="H81" s="55"/>
      <c r="I81" s="54"/>
      <c r="J81" s="244"/>
      <c r="K81" s="244"/>
    </row>
    <row r="82" spans="1:11" ht="13.5">
      <c r="A82" s="483">
        <v>25</v>
      </c>
      <c r="B82" s="613">
        <v>17114</v>
      </c>
      <c r="C82" s="613">
        <v>11012214</v>
      </c>
      <c r="D82" s="615">
        <v>1007</v>
      </c>
      <c r="E82" s="613">
        <v>889381</v>
      </c>
      <c r="F82" s="615">
        <v>167</v>
      </c>
      <c r="G82" s="614">
        <v>119969</v>
      </c>
      <c r="H82" s="55"/>
      <c r="I82" s="54"/>
      <c r="J82" s="244"/>
      <c r="K82" s="244"/>
    </row>
    <row r="83" spans="1:11" ht="15" customHeight="1">
      <c r="A83" s="49"/>
      <c r="B83" s="53"/>
      <c r="C83" s="53"/>
      <c r="D83" s="54"/>
      <c r="E83" s="54"/>
      <c r="F83" s="740" t="s">
        <v>146</v>
      </c>
      <c r="G83" s="740"/>
      <c r="H83" s="187"/>
      <c r="I83" s="54"/>
      <c r="J83" s="244"/>
      <c r="K83" s="244"/>
    </row>
  </sheetData>
  <sheetProtection/>
  <mergeCells count="87">
    <mergeCell ref="F83:G83"/>
    <mergeCell ref="A72:K72"/>
    <mergeCell ref="F73:G73"/>
    <mergeCell ref="A74:A76"/>
    <mergeCell ref="B74:G74"/>
    <mergeCell ref="B75:C75"/>
    <mergeCell ref="D75:E75"/>
    <mergeCell ref="F75:G75"/>
    <mergeCell ref="H39:I40"/>
    <mergeCell ref="F41:F42"/>
    <mergeCell ref="G41:G42"/>
    <mergeCell ref="A56:A59"/>
    <mergeCell ref="B58:B59"/>
    <mergeCell ref="J58:J59"/>
    <mergeCell ref="C58:C59"/>
    <mergeCell ref="H58:H59"/>
    <mergeCell ref="F58:F59"/>
    <mergeCell ref="G58:G59"/>
    <mergeCell ref="J71:K71"/>
    <mergeCell ref="F56:G57"/>
    <mergeCell ref="J56:K57"/>
    <mergeCell ref="J41:J42"/>
    <mergeCell ref="I41:I42"/>
    <mergeCell ref="D58:D59"/>
    <mergeCell ref="E58:E59"/>
    <mergeCell ref="I58:I59"/>
    <mergeCell ref="J54:K54"/>
    <mergeCell ref="D41:D42"/>
    <mergeCell ref="K58:K59"/>
    <mergeCell ref="H56:I57"/>
    <mergeCell ref="J18:K18"/>
    <mergeCell ref="B56:C57"/>
    <mergeCell ref="D56:E57"/>
    <mergeCell ref="B41:B42"/>
    <mergeCell ref="C41:C42"/>
    <mergeCell ref="J38:K38"/>
    <mergeCell ref="D19:E19"/>
    <mergeCell ref="D34:E34"/>
    <mergeCell ref="AB12:AD12"/>
    <mergeCell ref="T12:W12"/>
    <mergeCell ref="M12:S12"/>
    <mergeCell ref="B20:E20"/>
    <mergeCell ref="X13:AA13"/>
    <mergeCell ref="J55:K55"/>
    <mergeCell ref="E41:E42"/>
    <mergeCell ref="H41:H42"/>
    <mergeCell ref="B39:C40"/>
    <mergeCell ref="D39:E40"/>
    <mergeCell ref="H4:I4"/>
    <mergeCell ref="K3:K5"/>
    <mergeCell ref="B3:C4"/>
    <mergeCell ref="D4:E4"/>
    <mergeCell ref="J39:K40"/>
    <mergeCell ref="K41:K42"/>
    <mergeCell ref="A37:D37"/>
    <mergeCell ref="A20:A22"/>
    <mergeCell ref="A39:A42"/>
    <mergeCell ref="F39:G40"/>
    <mergeCell ref="M13:S13"/>
    <mergeCell ref="T13:W13"/>
    <mergeCell ref="X12:AA12"/>
    <mergeCell ref="M11:S11"/>
    <mergeCell ref="A1:H1"/>
    <mergeCell ref="J2:K2"/>
    <mergeCell ref="D3:E3"/>
    <mergeCell ref="H3:I3"/>
    <mergeCell ref="F3:G4"/>
    <mergeCell ref="J3:J5"/>
    <mergeCell ref="AE10:AG10"/>
    <mergeCell ref="AB10:AD10"/>
    <mergeCell ref="AE5:AG5"/>
    <mergeCell ref="X11:AA11"/>
    <mergeCell ref="M10:S10"/>
    <mergeCell ref="T5:W5"/>
    <mergeCell ref="X5:AA5"/>
    <mergeCell ref="T10:W10"/>
    <mergeCell ref="T11:W11"/>
    <mergeCell ref="A3:A5"/>
    <mergeCell ref="AB5:AD5"/>
    <mergeCell ref="X10:AA10"/>
    <mergeCell ref="AB13:AD13"/>
    <mergeCell ref="AB3:AG3"/>
    <mergeCell ref="AB4:AG4"/>
    <mergeCell ref="AE13:AG13"/>
    <mergeCell ref="AB11:AD11"/>
    <mergeCell ref="AE12:AG12"/>
    <mergeCell ref="AE11:AG11"/>
  </mergeCells>
  <printOptions/>
  <pageMargins left="0.8267716535433072" right="0.07874015748031496" top="0.1968503937007874" bottom="0.1968503937007874" header="0.5118110236220472" footer="0.31496062992125984"/>
  <pageSetup firstPageNumber="85" useFirstPageNumber="1" horizontalDpi="600" verticalDpi="600" orientation="portrait" paperSize="9" scale="78" r:id="rId1"/>
  <headerFooter alignWithMargins="0">
    <oddFooter>&amp;C&amp;"ＭＳ 明朝,標準"&amp;12&amp;P</oddFoot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I3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10.375" style="0" customWidth="1"/>
    <col min="2" max="4" width="11.125" style="0" customWidth="1"/>
    <col min="5" max="5" width="2.00390625" style="0" customWidth="1"/>
    <col min="6" max="6" width="8.875" style="0" customWidth="1"/>
    <col min="7" max="8" width="11.125" style="0" customWidth="1"/>
  </cols>
  <sheetData>
    <row r="2" spans="1:5" ht="13.5">
      <c r="A2" s="847" t="s">
        <v>291</v>
      </c>
      <c r="B2" s="847"/>
      <c r="C2" s="847"/>
      <c r="D2" s="847"/>
      <c r="E2" s="209"/>
    </row>
    <row r="3" spans="1:9" ht="13.5">
      <c r="A3" s="142"/>
      <c r="B3" s="142"/>
      <c r="C3" s="142"/>
      <c r="D3" s="142"/>
      <c r="E3" s="142"/>
      <c r="F3" s="142"/>
      <c r="G3" s="848" t="s">
        <v>426</v>
      </c>
      <c r="H3" s="849"/>
      <c r="I3" s="142"/>
    </row>
    <row r="4" spans="1:9" ht="18.75" customHeight="1">
      <c r="A4" s="107" t="s">
        <v>428</v>
      </c>
      <c r="B4" s="108" t="s">
        <v>1</v>
      </c>
      <c r="C4" s="108" t="s">
        <v>2</v>
      </c>
      <c r="D4" s="108" t="s">
        <v>166</v>
      </c>
      <c r="E4" s="850" t="s">
        <v>3</v>
      </c>
      <c r="F4" s="851"/>
      <c r="G4" s="108" t="s">
        <v>4</v>
      </c>
      <c r="H4" s="108" t="s">
        <v>5</v>
      </c>
      <c r="I4" s="142"/>
    </row>
    <row r="5" spans="1:9" ht="13.5">
      <c r="A5" s="122"/>
      <c r="B5" s="341" t="s">
        <v>427</v>
      </c>
      <c r="C5" s="342" t="s">
        <v>427</v>
      </c>
      <c r="D5" s="342" t="s">
        <v>427</v>
      </c>
      <c r="E5" s="78"/>
      <c r="F5" s="79" t="s">
        <v>8</v>
      </c>
      <c r="G5" s="80" t="s">
        <v>6</v>
      </c>
      <c r="H5" s="81" t="s">
        <v>6</v>
      </c>
      <c r="I5" s="142"/>
    </row>
    <row r="6" spans="1:9" ht="15" customHeight="1">
      <c r="A6" s="148" t="s">
        <v>304</v>
      </c>
      <c r="B6" s="149">
        <v>4</v>
      </c>
      <c r="C6" s="150">
        <v>37</v>
      </c>
      <c r="D6" s="150">
        <v>23</v>
      </c>
      <c r="E6" s="150"/>
      <c r="F6" s="150">
        <v>115</v>
      </c>
      <c r="G6" s="150">
        <v>34</v>
      </c>
      <c r="H6" s="151">
        <v>86</v>
      </c>
      <c r="I6" s="142"/>
    </row>
    <row r="7" spans="1:9" ht="15" customHeight="1">
      <c r="A7" s="148">
        <v>12</v>
      </c>
      <c r="B7" s="149">
        <v>4</v>
      </c>
      <c r="C7" s="150">
        <v>38</v>
      </c>
      <c r="D7" s="150">
        <v>22</v>
      </c>
      <c r="E7" s="150"/>
      <c r="F7" s="150">
        <v>115</v>
      </c>
      <c r="G7" s="150">
        <v>34</v>
      </c>
      <c r="H7" s="151">
        <v>86</v>
      </c>
      <c r="I7" s="142"/>
    </row>
    <row r="8" spans="1:9" ht="15" customHeight="1">
      <c r="A8" s="148">
        <v>13</v>
      </c>
      <c r="B8" s="149">
        <v>5</v>
      </c>
      <c r="C8" s="150">
        <v>41</v>
      </c>
      <c r="D8" s="150">
        <v>26</v>
      </c>
      <c r="E8" s="150"/>
      <c r="F8" s="150">
        <v>121</v>
      </c>
      <c r="G8" s="150">
        <v>30</v>
      </c>
      <c r="H8" s="151">
        <v>94</v>
      </c>
      <c r="I8" s="142"/>
    </row>
    <row r="9" spans="1:9" ht="15" customHeight="1">
      <c r="A9" s="148">
        <v>14</v>
      </c>
      <c r="B9" s="149">
        <v>5</v>
      </c>
      <c r="C9" s="150">
        <v>44</v>
      </c>
      <c r="D9" s="150">
        <v>26</v>
      </c>
      <c r="E9" s="150"/>
      <c r="F9" s="150">
        <v>121</v>
      </c>
      <c r="G9" s="150">
        <v>30</v>
      </c>
      <c r="H9" s="151">
        <v>94</v>
      </c>
      <c r="I9" s="142"/>
    </row>
    <row r="10" spans="1:9" ht="15" customHeight="1">
      <c r="A10" s="148">
        <v>15</v>
      </c>
      <c r="B10" s="149">
        <v>5</v>
      </c>
      <c r="C10" s="150">
        <v>44</v>
      </c>
      <c r="D10" s="150">
        <v>26</v>
      </c>
      <c r="E10" s="150"/>
      <c r="F10" s="150" t="s">
        <v>255</v>
      </c>
      <c r="G10" s="150" t="s">
        <v>255</v>
      </c>
      <c r="H10" s="151" t="s">
        <v>255</v>
      </c>
      <c r="I10" s="142"/>
    </row>
    <row r="11" spans="1:9" ht="15" customHeight="1">
      <c r="A11" s="148">
        <v>16</v>
      </c>
      <c r="B11" s="149">
        <v>5</v>
      </c>
      <c r="C11" s="150">
        <v>45</v>
      </c>
      <c r="D11" s="150">
        <v>24</v>
      </c>
      <c r="E11" s="150"/>
      <c r="F11" s="150" t="s">
        <v>255</v>
      </c>
      <c r="G11" s="150" t="s">
        <v>255</v>
      </c>
      <c r="H11" s="151" t="s">
        <v>255</v>
      </c>
      <c r="I11" s="142"/>
    </row>
    <row r="12" spans="1:9" ht="15" customHeight="1">
      <c r="A12" s="148">
        <v>17</v>
      </c>
      <c r="B12" s="149">
        <v>4</v>
      </c>
      <c r="C12" s="150">
        <v>45</v>
      </c>
      <c r="D12" s="150">
        <v>24</v>
      </c>
      <c r="E12" s="150"/>
      <c r="F12" s="150" t="s">
        <v>255</v>
      </c>
      <c r="G12" s="150" t="s">
        <v>255</v>
      </c>
      <c r="H12" s="151" t="s">
        <v>255</v>
      </c>
      <c r="I12" s="142"/>
    </row>
    <row r="13" spans="1:9" ht="15" customHeight="1">
      <c r="A13" s="148" t="s">
        <v>248</v>
      </c>
      <c r="B13" s="149">
        <v>1</v>
      </c>
      <c r="C13" s="150">
        <v>3</v>
      </c>
      <c r="D13" s="150">
        <v>3</v>
      </c>
      <c r="E13" s="150"/>
      <c r="F13" s="150" t="s">
        <v>255</v>
      </c>
      <c r="G13" s="150" t="s">
        <v>255</v>
      </c>
      <c r="H13" s="151" t="s">
        <v>255</v>
      </c>
      <c r="I13" s="142"/>
    </row>
    <row r="14" spans="1:9" ht="15" customHeight="1">
      <c r="A14" s="148">
        <v>18</v>
      </c>
      <c r="B14" s="149">
        <v>5</v>
      </c>
      <c r="C14" s="150">
        <v>49</v>
      </c>
      <c r="D14" s="150">
        <v>29</v>
      </c>
      <c r="E14" s="150"/>
      <c r="F14" s="193" t="s">
        <v>255</v>
      </c>
      <c r="G14" s="150" t="s">
        <v>255</v>
      </c>
      <c r="H14" s="151" t="s">
        <v>255</v>
      </c>
      <c r="I14" s="142"/>
    </row>
    <row r="15" spans="1:9" ht="16.5" customHeight="1">
      <c r="A15" s="230"/>
      <c r="B15" s="210"/>
      <c r="C15" s="210"/>
      <c r="D15" s="210"/>
      <c r="E15" s="210"/>
      <c r="F15" s="207"/>
      <c r="G15" s="753" t="s">
        <v>307</v>
      </c>
      <c r="H15" s="753"/>
      <c r="I15" s="142"/>
    </row>
    <row r="16" spans="1:9" ht="13.5">
      <c r="A16" s="231"/>
      <c r="B16" s="150"/>
      <c r="C16" s="150"/>
      <c r="D16" s="150"/>
      <c r="E16" s="150"/>
      <c r="F16" s="162"/>
      <c r="G16" s="150"/>
      <c r="H16" s="150"/>
      <c r="I16" s="142"/>
    </row>
    <row r="17" spans="1:9" ht="13.5">
      <c r="A17" s="232"/>
      <c r="B17" s="152"/>
      <c r="C17" s="848" t="s">
        <v>305</v>
      </c>
      <c r="D17" s="849"/>
      <c r="E17" s="150"/>
      <c r="F17" s="208"/>
      <c r="G17" s="848" t="s">
        <v>306</v>
      </c>
      <c r="H17" s="849"/>
      <c r="I17" s="142"/>
    </row>
    <row r="18" spans="1:9" ht="19.5" customHeight="1">
      <c r="A18" s="107" t="s">
        <v>0</v>
      </c>
      <c r="B18" s="108" t="s">
        <v>1</v>
      </c>
      <c r="C18" s="108" t="s">
        <v>2</v>
      </c>
      <c r="D18" s="211" t="s">
        <v>166</v>
      </c>
      <c r="E18" s="212"/>
      <c r="F18" s="508" t="s">
        <v>430</v>
      </c>
      <c r="G18" s="509" t="s">
        <v>4</v>
      </c>
      <c r="H18" s="509" t="s">
        <v>5</v>
      </c>
      <c r="I18" s="142"/>
    </row>
    <row r="19" spans="1:9" ht="12.75" customHeight="1">
      <c r="A19" s="340"/>
      <c r="B19" s="341" t="s">
        <v>427</v>
      </c>
      <c r="C19" s="342" t="s">
        <v>427</v>
      </c>
      <c r="D19" s="342" t="s">
        <v>427</v>
      </c>
      <c r="E19" s="343"/>
      <c r="F19" s="79" t="s">
        <v>8</v>
      </c>
      <c r="G19" s="80" t="s">
        <v>6</v>
      </c>
      <c r="H19" s="81" t="s">
        <v>6</v>
      </c>
      <c r="I19" s="142"/>
    </row>
    <row r="20" spans="1:9" ht="15" customHeight="1">
      <c r="A20" s="148" t="s">
        <v>425</v>
      </c>
      <c r="B20" s="149">
        <v>5</v>
      </c>
      <c r="C20" s="150">
        <v>46</v>
      </c>
      <c r="D20" s="151">
        <v>28</v>
      </c>
      <c r="E20" s="343"/>
      <c r="F20" s="150" t="s">
        <v>255</v>
      </c>
      <c r="G20" s="150" t="s">
        <v>255</v>
      </c>
      <c r="H20" s="151" t="s">
        <v>255</v>
      </c>
      <c r="I20" s="142"/>
    </row>
    <row r="21" spans="1:9" ht="15" customHeight="1">
      <c r="A21" s="148">
        <v>20</v>
      </c>
      <c r="B21" s="149">
        <v>5</v>
      </c>
      <c r="C21" s="150">
        <v>47</v>
      </c>
      <c r="D21" s="151">
        <v>30</v>
      </c>
      <c r="E21" s="343"/>
      <c r="F21" s="150">
        <v>142</v>
      </c>
      <c r="G21" s="150">
        <v>32</v>
      </c>
      <c r="H21" s="151">
        <v>123</v>
      </c>
      <c r="I21" s="142"/>
    </row>
    <row r="22" spans="1:9" ht="15" customHeight="1">
      <c r="A22" s="390">
        <v>21</v>
      </c>
      <c r="B22" s="149">
        <v>5</v>
      </c>
      <c r="C22" s="150">
        <v>49</v>
      </c>
      <c r="D22" s="151">
        <v>30</v>
      </c>
      <c r="E22" s="343"/>
      <c r="F22" s="162" t="s">
        <v>255</v>
      </c>
      <c r="G22" s="150" t="s">
        <v>255</v>
      </c>
      <c r="H22" s="151" t="s">
        <v>255</v>
      </c>
      <c r="I22" s="142"/>
    </row>
    <row r="23" spans="1:9" ht="15" customHeight="1">
      <c r="A23" s="148">
        <v>22</v>
      </c>
      <c r="B23" s="150">
        <v>5</v>
      </c>
      <c r="C23" s="150">
        <v>48</v>
      </c>
      <c r="D23" s="150">
        <v>30</v>
      </c>
      <c r="E23" s="343"/>
      <c r="F23" s="162">
        <v>147</v>
      </c>
      <c r="G23" s="150">
        <v>42</v>
      </c>
      <c r="H23" s="151">
        <v>127</v>
      </c>
      <c r="I23" s="142"/>
    </row>
    <row r="24" spans="1:9" ht="15" customHeight="1">
      <c r="A24" s="659">
        <v>23</v>
      </c>
      <c r="B24" s="149">
        <v>5</v>
      </c>
      <c r="C24" s="150">
        <v>47</v>
      </c>
      <c r="D24" s="151">
        <v>31</v>
      </c>
      <c r="E24" s="484"/>
      <c r="F24" s="660" t="s">
        <v>255</v>
      </c>
      <c r="G24" s="150" t="s">
        <v>255</v>
      </c>
      <c r="H24" s="151" t="s">
        <v>255</v>
      </c>
      <c r="I24" s="142"/>
    </row>
    <row r="25" spans="1:9" ht="15" customHeight="1">
      <c r="A25" s="659">
        <v>24</v>
      </c>
      <c r="B25" s="150">
        <v>5</v>
      </c>
      <c r="C25" s="150">
        <v>47</v>
      </c>
      <c r="D25" s="151">
        <v>30</v>
      </c>
      <c r="E25" s="484"/>
      <c r="F25" s="660">
        <v>158</v>
      </c>
      <c r="G25" s="150">
        <v>50</v>
      </c>
      <c r="H25" s="151">
        <v>131</v>
      </c>
      <c r="I25" s="142"/>
    </row>
    <row r="26" spans="1:9" ht="15" customHeight="1">
      <c r="A26" s="485">
        <v>25</v>
      </c>
      <c r="B26" s="152">
        <v>5</v>
      </c>
      <c r="C26" s="152">
        <v>46</v>
      </c>
      <c r="D26" s="430">
        <v>30</v>
      </c>
      <c r="E26" s="484"/>
      <c r="F26" s="486" t="s">
        <v>255</v>
      </c>
      <c r="G26" s="152" t="s">
        <v>255</v>
      </c>
      <c r="H26" s="430" t="s">
        <v>255</v>
      </c>
      <c r="I26" s="142"/>
    </row>
    <row r="27" spans="1:9" ht="15.75" customHeight="1">
      <c r="A27" s="142"/>
      <c r="B27" s="142"/>
      <c r="C27" s="142"/>
      <c r="D27" s="142"/>
      <c r="E27" s="142"/>
      <c r="F27" s="142"/>
      <c r="G27" s="846" t="s">
        <v>297</v>
      </c>
      <c r="H27" s="846"/>
      <c r="I27" s="142"/>
    </row>
    <row r="28" spans="1:9" ht="13.5">
      <c r="A28" s="1" t="s">
        <v>7</v>
      </c>
      <c r="B28" s="142"/>
      <c r="C28" s="142"/>
      <c r="D28" s="142"/>
      <c r="E28" s="142"/>
      <c r="F28" s="142"/>
      <c r="G28" s="142"/>
      <c r="H28" s="142"/>
      <c r="I28" s="142"/>
    </row>
    <row r="29" spans="1:9" ht="13.5">
      <c r="A29" s="142" t="s">
        <v>429</v>
      </c>
      <c r="B29" s="142"/>
      <c r="C29" s="142"/>
      <c r="D29" s="142"/>
      <c r="E29" s="142"/>
      <c r="F29" s="142"/>
      <c r="G29" s="1"/>
      <c r="H29" s="142"/>
      <c r="I29" s="142"/>
    </row>
    <row r="30" spans="1:7" ht="13.5">
      <c r="A30" s="142" t="s">
        <v>331</v>
      </c>
      <c r="B30" s="142"/>
      <c r="C30" s="142"/>
      <c r="D30" s="142"/>
      <c r="E30" s="142"/>
      <c r="F30" s="142"/>
      <c r="G30" s="270"/>
    </row>
  </sheetData>
  <sheetProtection/>
  <mergeCells count="7">
    <mergeCell ref="G27:H27"/>
    <mergeCell ref="A2:D2"/>
    <mergeCell ref="G3:H3"/>
    <mergeCell ref="G15:H15"/>
    <mergeCell ref="C17:D17"/>
    <mergeCell ref="G17:H17"/>
    <mergeCell ref="E4:F4"/>
  </mergeCells>
  <printOptions/>
  <pageMargins left="0.984251968503937" right="0.3937007874015748" top="0.7874015748031497" bottom="0.984251968503937" header="0.5118110236220472" footer="0.5118110236220472"/>
  <pageSetup firstPageNumber="86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SheetLayoutView="100" workbookViewId="0" topLeftCell="A1">
      <selection activeCell="I30" sqref="I30"/>
    </sheetView>
  </sheetViews>
  <sheetFormatPr defaultColWidth="9.00390625" defaultRowHeight="13.5"/>
  <cols>
    <col min="1" max="1" width="5.875" style="142" customWidth="1"/>
    <col min="2" max="2" width="6.375" style="142" bestFit="1" customWidth="1"/>
    <col min="3" max="6" width="7.25390625" style="142" customWidth="1"/>
    <col min="7" max="7" width="8.375" style="142" customWidth="1"/>
    <col min="8" max="13" width="7.25390625" style="142" customWidth="1"/>
    <col min="14" max="16384" width="9.00390625" style="142" customWidth="1"/>
  </cols>
  <sheetData>
    <row r="1" ht="16.5" customHeight="1">
      <c r="A1" s="135" t="s">
        <v>292</v>
      </c>
    </row>
    <row r="2" ht="13.5">
      <c r="M2" s="208" t="s">
        <v>411</v>
      </c>
    </row>
    <row r="3" spans="1:13" ht="17.25" customHeight="1">
      <c r="A3" s="833" t="s">
        <v>167</v>
      </c>
      <c r="B3" s="833"/>
      <c r="C3" s="748" t="s">
        <v>264</v>
      </c>
      <c r="D3" s="853"/>
      <c r="E3" s="853"/>
      <c r="F3" s="853"/>
      <c r="G3" s="853"/>
      <c r="H3" s="853"/>
      <c r="I3" s="853"/>
      <c r="J3" s="853"/>
      <c r="K3" s="853"/>
      <c r="L3" s="853"/>
      <c r="M3" s="854"/>
    </row>
    <row r="4" spans="1:13" ht="23.25" customHeight="1">
      <c r="A4" s="833"/>
      <c r="B4" s="833"/>
      <c r="C4" s="128" t="s">
        <v>265</v>
      </c>
      <c r="D4" s="128" t="s">
        <v>266</v>
      </c>
      <c r="E4" s="128" t="s">
        <v>267</v>
      </c>
      <c r="F4" s="128" t="s">
        <v>240</v>
      </c>
      <c r="G4" s="397" t="s">
        <v>431</v>
      </c>
      <c r="H4" s="345" t="s">
        <v>432</v>
      </c>
      <c r="I4" s="128" t="s">
        <v>9</v>
      </c>
      <c r="J4" s="128" t="s">
        <v>10</v>
      </c>
      <c r="K4" s="128" t="s">
        <v>268</v>
      </c>
      <c r="L4" s="129" t="s">
        <v>269</v>
      </c>
      <c r="M4" s="128" t="s">
        <v>238</v>
      </c>
    </row>
    <row r="5" spans="1:13" ht="12" customHeight="1">
      <c r="A5" s="510"/>
      <c r="B5" s="511"/>
      <c r="C5" s="346" t="s">
        <v>433</v>
      </c>
      <c r="D5" s="347" t="s">
        <v>433</v>
      </c>
      <c r="E5" s="347" t="s">
        <v>433</v>
      </c>
      <c r="F5" s="347" t="s">
        <v>433</v>
      </c>
      <c r="G5" s="347" t="s">
        <v>433</v>
      </c>
      <c r="H5" s="347" t="s">
        <v>433</v>
      </c>
      <c r="I5" s="347" t="s">
        <v>433</v>
      </c>
      <c r="J5" s="347" t="s">
        <v>433</v>
      </c>
      <c r="K5" s="347" t="s">
        <v>433</v>
      </c>
      <c r="L5" s="347" t="s">
        <v>433</v>
      </c>
      <c r="M5" s="349" t="s">
        <v>433</v>
      </c>
    </row>
    <row r="6" spans="1:13" ht="13.5">
      <c r="A6" s="512" t="s">
        <v>530</v>
      </c>
      <c r="B6" s="513" t="s">
        <v>168</v>
      </c>
      <c r="C6" s="255">
        <v>29660</v>
      </c>
      <c r="D6" s="256">
        <v>4</v>
      </c>
      <c r="E6" s="256">
        <v>0</v>
      </c>
      <c r="F6" s="256">
        <v>4023</v>
      </c>
      <c r="G6" s="257" t="s">
        <v>255</v>
      </c>
      <c r="H6" s="257">
        <v>952</v>
      </c>
      <c r="I6" s="256">
        <v>14682</v>
      </c>
      <c r="J6" s="256">
        <v>649</v>
      </c>
      <c r="K6" s="256">
        <v>8355</v>
      </c>
      <c r="L6" s="257">
        <v>403</v>
      </c>
      <c r="M6" s="258">
        <v>592</v>
      </c>
    </row>
    <row r="7" spans="1:13" ht="13.5">
      <c r="A7" s="510"/>
      <c r="B7" s="513" t="s">
        <v>11</v>
      </c>
      <c r="C7" s="255">
        <v>2472</v>
      </c>
      <c r="D7" s="257">
        <v>0.3</v>
      </c>
      <c r="E7" s="257">
        <v>0</v>
      </c>
      <c r="F7" s="257">
        <v>335</v>
      </c>
      <c r="G7" s="257" t="s">
        <v>255</v>
      </c>
      <c r="H7" s="257">
        <v>79</v>
      </c>
      <c r="I7" s="259">
        <v>1224</v>
      </c>
      <c r="J7" s="257">
        <v>54</v>
      </c>
      <c r="K7" s="257">
        <v>696</v>
      </c>
      <c r="L7" s="257">
        <v>34</v>
      </c>
      <c r="M7" s="258">
        <v>49</v>
      </c>
    </row>
    <row r="8" spans="1:13" ht="13.5">
      <c r="A8" s="512">
        <v>16</v>
      </c>
      <c r="B8" s="514" t="s">
        <v>168</v>
      </c>
      <c r="C8" s="255">
        <v>25927</v>
      </c>
      <c r="D8" s="256">
        <v>0</v>
      </c>
      <c r="E8" s="256">
        <v>0</v>
      </c>
      <c r="F8" s="256" t="s">
        <v>255</v>
      </c>
      <c r="G8" s="256">
        <v>774</v>
      </c>
      <c r="H8" s="257">
        <v>929</v>
      </c>
      <c r="I8" s="256">
        <v>14581</v>
      </c>
      <c r="J8" s="256">
        <v>634</v>
      </c>
      <c r="K8" s="256">
        <v>8018</v>
      </c>
      <c r="L8" s="257">
        <v>427</v>
      </c>
      <c r="M8" s="258">
        <v>564</v>
      </c>
    </row>
    <row r="9" spans="1:13" ht="13.5">
      <c r="A9" s="510"/>
      <c r="B9" s="515" t="s">
        <v>11</v>
      </c>
      <c r="C9" s="255">
        <v>2161</v>
      </c>
      <c r="D9" s="257">
        <v>0</v>
      </c>
      <c r="E9" s="257">
        <v>0</v>
      </c>
      <c r="F9" s="257" t="s">
        <v>255</v>
      </c>
      <c r="G9" s="257">
        <v>65</v>
      </c>
      <c r="H9" s="257">
        <v>77</v>
      </c>
      <c r="I9" s="259">
        <v>1215</v>
      </c>
      <c r="J9" s="257">
        <v>53</v>
      </c>
      <c r="K9" s="257">
        <v>668</v>
      </c>
      <c r="L9" s="257">
        <v>36</v>
      </c>
      <c r="M9" s="258">
        <v>47</v>
      </c>
    </row>
    <row r="10" spans="1:13" ht="13.5">
      <c r="A10" s="512">
        <v>17</v>
      </c>
      <c r="B10" s="513" t="s">
        <v>168</v>
      </c>
      <c r="C10" s="255">
        <v>25242</v>
      </c>
      <c r="D10" s="256">
        <v>0</v>
      </c>
      <c r="E10" s="256">
        <v>0</v>
      </c>
      <c r="F10" s="256" t="s">
        <v>255</v>
      </c>
      <c r="G10" s="256" t="s">
        <v>255</v>
      </c>
      <c r="H10" s="257">
        <v>876</v>
      </c>
      <c r="I10" s="256">
        <v>15003</v>
      </c>
      <c r="J10" s="256">
        <v>638</v>
      </c>
      <c r="K10" s="256">
        <v>7611</v>
      </c>
      <c r="L10" s="257">
        <v>437</v>
      </c>
      <c r="M10" s="258">
        <v>677</v>
      </c>
    </row>
    <row r="11" spans="1:13" ht="13.5">
      <c r="A11" s="510"/>
      <c r="B11" s="513" t="s">
        <v>11</v>
      </c>
      <c r="C11" s="255">
        <v>2104</v>
      </c>
      <c r="D11" s="257">
        <v>0</v>
      </c>
      <c r="E11" s="257">
        <v>0</v>
      </c>
      <c r="F11" s="257" t="s">
        <v>255</v>
      </c>
      <c r="G11" s="257" t="s">
        <v>255</v>
      </c>
      <c r="H11" s="257">
        <v>73</v>
      </c>
      <c r="I11" s="259">
        <v>1250</v>
      </c>
      <c r="J11" s="257">
        <v>53</v>
      </c>
      <c r="K11" s="257">
        <v>634</v>
      </c>
      <c r="L11" s="257">
        <v>36</v>
      </c>
      <c r="M11" s="258">
        <v>56</v>
      </c>
    </row>
    <row r="12" spans="1:13" ht="13.5">
      <c r="A12" s="512">
        <v>18</v>
      </c>
      <c r="B12" s="514" t="s">
        <v>168</v>
      </c>
      <c r="C12" s="255">
        <f>SUM(D12:M12)</f>
        <v>28458</v>
      </c>
      <c r="D12" s="256">
        <v>47</v>
      </c>
      <c r="E12" s="256">
        <v>6</v>
      </c>
      <c r="F12" s="256" t="s">
        <v>255</v>
      </c>
      <c r="G12" s="256" t="s">
        <v>255</v>
      </c>
      <c r="H12" s="260">
        <v>1634</v>
      </c>
      <c r="I12" s="256">
        <v>16385</v>
      </c>
      <c r="J12" s="256">
        <v>744</v>
      </c>
      <c r="K12" s="256">
        <v>8402</v>
      </c>
      <c r="L12" s="257">
        <v>463</v>
      </c>
      <c r="M12" s="258">
        <v>777</v>
      </c>
    </row>
    <row r="13" spans="1:13" ht="13.5">
      <c r="A13" s="510"/>
      <c r="B13" s="515" t="s">
        <v>11</v>
      </c>
      <c r="C13" s="255">
        <v>2372</v>
      </c>
      <c r="D13" s="257">
        <v>4</v>
      </c>
      <c r="E13" s="257">
        <v>1</v>
      </c>
      <c r="F13" s="257" t="s">
        <v>255</v>
      </c>
      <c r="G13" s="257" t="s">
        <v>255</v>
      </c>
      <c r="H13" s="257">
        <v>136</v>
      </c>
      <c r="I13" s="259">
        <v>1365</v>
      </c>
      <c r="J13" s="257">
        <v>62</v>
      </c>
      <c r="K13" s="257">
        <v>700</v>
      </c>
      <c r="L13" s="257">
        <v>39</v>
      </c>
      <c r="M13" s="258">
        <v>65</v>
      </c>
    </row>
    <row r="14" spans="1:15" ht="13.5">
      <c r="A14" s="512">
        <v>19</v>
      </c>
      <c r="B14" s="513" t="s">
        <v>168</v>
      </c>
      <c r="C14" s="255">
        <v>27962</v>
      </c>
      <c r="D14" s="256">
        <v>54</v>
      </c>
      <c r="E14" s="256">
        <v>7</v>
      </c>
      <c r="F14" s="257" t="s">
        <v>255</v>
      </c>
      <c r="G14" s="257" t="s">
        <v>255</v>
      </c>
      <c r="H14" s="260">
        <v>1620</v>
      </c>
      <c r="I14" s="256">
        <v>16041</v>
      </c>
      <c r="J14" s="256">
        <v>719</v>
      </c>
      <c r="K14" s="256">
        <v>8215</v>
      </c>
      <c r="L14" s="257">
        <v>437</v>
      </c>
      <c r="M14" s="258">
        <v>885</v>
      </c>
      <c r="O14" s="183"/>
    </row>
    <row r="15" spans="1:13" ht="13.5">
      <c r="A15" s="510"/>
      <c r="B15" s="513" t="s">
        <v>11</v>
      </c>
      <c r="C15" s="255">
        <v>2330</v>
      </c>
      <c r="D15" s="257">
        <v>4</v>
      </c>
      <c r="E15" s="257">
        <v>1</v>
      </c>
      <c r="F15" s="257" t="s">
        <v>255</v>
      </c>
      <c r="G15" s="257" t="s">
        <v>255</v>
      </c>
      <c r="H15" s="257">
        <v>135</v>
      </c>
      <c r="I15" s="259">
        <v>1337</v>
      </c>
      <c r="J15" s="257">
        <v>60</v>
      </c>
      <c r="K15" s="257">
        <v>684</v>
      </c>
      <c r="L15" s="257">
        <v>36</v>
      </c>
      <c r="M15" s="258">
        <v>74</v>
      </c>
    </row>
    <row r="16" spans="1:15" ht="13.5">
      <c r="A16" s="512">
        <v>20</v>
      </c>
      <c r="B16" s="514" t="s">
        <v>168</v>
      </c>
      <c r="C16" s="255">
        <f>SUM(D16:M16)</f>
        <v>27584</v>
      </c>
      <c r="D16" s="256">
        <v>48</v>
      </c>
      <c r="E16" s="256">
        <v>5</v>
      </c>
      <c r="F16" s="257" t="s">
        <v>255</v>
      </c>
      <c r="G16" s="257" t="s">
        <v>255</v>
      </c>
      <c r="H16" s="260">
        <v>1684</v>
      </c>
      <c r="I16" s="256">
        <v>15778</v>
      </c>
      <c r="J16" s="256">
        <v>680</v>
      </c>
      <c r="K16" s="256">
        <v>8212</v>
      </c>
      <c r="L16" s="257">
        <v>344</v>
      </c>
      <c r="M16" s="258">
        <v>833</v>
      </c>
      <c r="O16" s="183"/>
    </row>
    <row r="17" spans="1:15" ht="13.5">
      <c r="A17" s="510"/>
      <c r="B17" s="515" t="s">
        <v>11</v>
      </c>
      <c r="C17" s="255">
        <v>2298</v>
      </c>
      <c r="D17" s="257">
        <v>4</v>
      </c>
      <c r="E17" s="257">
        <v>1</v>
      </c>
      <c r="F17" s="257" t="s">
        <v>255</v>
      </c>
      <c r="G17" s="257" t="s">
        <v>255</v>
      </c>
      <c r="H17" s="257">
        <v>134</v>
      </c>
      <c r="I17" s="259">
        <v>1315</v>
      </c>
      <c r="J17" s="257">
        <v>57</v>
      </c>
      <c r="K17" s="257">
        <v>684</v>
      </c>
      <c r="L17" s="257">
        <v>34</v>
      </c>
      <c r="M17" s="258">
        <v>69</v>
      </c>
      <c r="O17" s="183"/>
    </row>
    <row r="18" spans="1:15" ht="13.5">
      <c r="A18" s="512">
        <v>21</v>
      </c>
      <c r="B18" s="513" t="s">
        <v>168</v>
      </c>
      <c r="C18" s="255">
        <f>SUM(D18:M18)</f>
        <v>26888</v>
      </c>
      <c r="D18" s="256">
        <v>47</v>
      </c>
      <c r="E18" s="256">
        <v>5</v>
      </c>
      <c r="F18" s="257" t="s">
        <v>255</v>
      </c>
      <c r="G18" s="257" t="s">
        <v>255</v>
      </c>
      <c r="H18" s="260">
        <v>1591</v>
      </c>
      <c r="I18" s="256">
        <v>15318</v>
      </c>
      <c r="J18" s="256">
        <v>662</v>
      </c>
      <c r="K18" s="256">
        <v>7887</v>
      </c>
      <c r="L18" s="257">
        <v>412</v>
      </c>
      <c r="M18" s="258">
        <v>966</v>
      </c>
      <c r="O18" s="183"/>
    </row>
    <row r="19" spans="1:15" ht="13.5">
      <c r="A19" s="510"/>
      <c r="B19" s="513" t="s">
        <v>11</v>
      </c>
      <c r="C19" s="255">
        <v>2240</v>
      </c>
      <c r="D19" s="257">
        <v>4</v>
      </c>
      <c r="E19" s="257">
        <v>1</v>
      </c>
      <c r="F19" s="257" t="s">
        <v>255</v>
      </c>
      <c r="G19" s="257" t="s">
        <v>255</v>
      </c>
      <c r="H19" s="257">
        <v>132</v>
      </c>
      <c r="I19" s="259">
        <v>1276</v>
      </c>
      <c r="J19" s="257">
        <v>55</v>
      </c>
      <c r="K19" s="257">
        <v>657</v>
      </c>
      <c r="L19" s="257">
        <v>35</v>
      </c>
      <c r="M19" s="258">
        <v>80</v>
      </c>
      <c r="O19" s="184"/>
    </row>
    <row r="20" spans="1:15" ht="13.5">
      <c r="A20" s="512">
        <v>22</v>
      </c>
      <c r="B20" s="514" t="s">
        <v>168</v>
      </c>
      <c r="C20" s="255">
        <f>SUM(D20:M20)</f>
        <v>26433</v>
      </c>
      <c r="D20" s="256">
        <v>49</v>
      </c>
      <c r="E20" s="256">
        <v>5</v>
      </c>
      <c r="F20" s="257" t="s">
        <v>255</v>
      </c>
      <c r="G20" s="257" t="s">
        <v>255</v>
      </c>
      <c r="H20" s="260">
        <v>1541</v>
      </c>
      <c r="I20" s="256">
        <v>15102</v>
      </c>
      <c r="J20" s="256">
        <v>645</v>
      </c>
      <c r="K20" s="256">
        <v>7693</v>
      </c>
      <c r="L20" s="257">
        <v>396</v>
      </c>
      <c r="M20" s="271">
        <v>1002</v>
      </c>
      <c r="O20" s="183"/>
    </row>
    <row r="21" spans="1:15" ht="13.5">
      <c r="A21" s="510"/>
      <c r="B21" s="513" t="s">
        <v>11</v>
      </c>
      <c r="C21" s="255">
        <f>SUM(D21:M21)</f>
        <v>2202</v>
      </c>
      <c r="D21" s="257">
        <v>4</v>
      </c>
      <c r="E21" s="257">
        <v>1</v>
      </c>
      <c r="F21" s="257" t="s">
        <v>255</v>
      </c>
      <c r="G21" s="257" t="s">
        <v>255</v>
      </c>
      <c r="H21" s="257">
        <v>128</v>
      </c>
      <c r="I21" s="259">
        <v>1258</v>
      </c>
      <c r="J21" s="257">
        <v>54</v>
      </c>
      <c r="K21" s="257">
        <v>641</v>
      </c>
      <c r="L21" s="257">
        <v>33</v>
      </c>
      <c r="M21" s="258">
        <v>83</v>
      </c>
      <c r="O21" s="183"/>
    </row>
    <row r="22" spans="1:15" ht="13.5">
      <c r="A22" s="512">
        <v>23</v>
      </c>
      <c r="B22" s="514" t="s">
        <v>168</v>
      </c>
      <c r="C22" s="256">
        <f>SUM(D22:M22)</f>
        <v>26785</v>
      </c>
      <c r="D22" s="257">
        <v>46</v>
      </c>
      <c r="E22" s="257">
        <v>4</v>
      </c>
      <c r="F22" s="257" t="s">
        <v>255</v>
      </c>
      <c r="G22" s="257" t="s">
        <v>255</v>
      </c>
      <c r="H22" s="257">
        <v>1469</v>
      </c>
      <c r="I22" s="259">
        <v>15646</v>
      </c>
      <c r="J22" s="257">
        <v>679</v>
      </c>
      <c r="K22" s="257">
        <v>7662</v>
      </c>
      <c r="L22" s="257">
        <v>368</v>
      </c>
      <c r="M22" s="258">
        <v>911</v>
      </c>
      <c r="O22" s="183"/>
    </row>
    <row r="23" spans="1:15" ht="13.5">
      <c r="A23" s="510"/>
      <c r="B23" s="515" t="s">
        <v>11</v>
      </c>
      <c r="C23" s="256">
        <f>C22/12</f>
        <v>2232.0833333333335</v>
      </c>
      <c r="D23" s="256">
        <f>D22/12</f>
        <v>3.8333333333333335</v>
      </c>
      <c r="E23" s="256">
        <v>1</v>
      </c>
      <c r="F23" s="257" t="s">
        <v>255</v>
      </c>
      <c r="G23" s="257" t="s">
        <v>255</v>
      </c>
      <c r="H23" s="256">
        <f aca="true" t="shared" si="0" ref="H23:M23">H22/12</f>
        <v>122.41666666666667</v>
      </c>
      <c r="I23" s="256">
        <f t="shared" si="0"/>
        <v>1303.8333333333333</v>
      </c>
      <c r="J23" s="256">
        <f t="shared" si="0"/>
        <v>56.583333333333336</v>
      </c>
      <c r="K23" s="256">
        <f t="shared" si="0"/>
        <v>638.5</v>
      </c>
      <c r="L23" s="256">
        <f t="shared" si="0"/>
        <v>30.666666666666668</v>
      </c>
      <c r="M23" s="262">
        <f t="shared" si="0"/>
        <v>75.91666666666667</v>
      </c>
      <c r="O23" s="183"/>
    </row>
    <row r="24" spans="1:15" ht="13.5">
      <c r="A24" s="512">
        <v>24</v>
      </c>
      <c r="B24" s="513" t="s">
        <v>168</v>
      </c>
      <c r="C24" s="255">
        <v>27131</v>
      </c>
      <c r="D24" s="257">
        <v>0</v>
      </c>
      <c r="E24" s="257">
        <v>0</v>
      </c>
      <c r="F24" s="257" t="s">
        <v>255</v>
      </c>
      <c r="G24" s="257" t="s">
        <v>255</v>
      </c>
      <c r="H24" s="628">
        <v>1452</v>
      </c>
      <c r="I24" s="629">
        <v>15858</v>
      </c>
      <c r="J24" s="628">
        <v>663</v>
      </c>
      <c r="K24" s="628">
        <v>7783</v>
      </c>
      <c r="L24" s="628">
        <v>365</v>
      </c>
      <c r="M24" s="630">
        <v>1011</v>
      </c>
      <c r="O24" s="183"/>
    </row>
    <row r="25" spans="1:15" ht="13.5">
      <c r="A25" s="510"/>
      <c r="B25" s="513" t="s">
        <v>11</v>
      </c>
      <c r="C25" s="255">
        <v>2261</v>
      </c>
      <c r="D25" s="256">
        <v>0</v>
      </c>
      <c r="E25" s="256">
        <v>0</v>
      </c>
      <c r="F25" s="257" t="s">
        <v>255</v>
      </c>
      <c r="G25" s="257" t="s">
        <v>255</v>
      </c>
      <c r="H25" s="256">
        <v>121</v>
      </c>
      <c r="I25" s="256">
        <v>1322</v>
      </c>
      <c r="J25" s="628">
        <v>55</v>
      </c>
      <c r="K25" s="628">
        <v>649</v>
      </c>
      <c r="L25" s="628">
        <v>30</v>
      </c>
      <c r="M25" s="661">
        <v>84</v>
      </c>
      <c r="O25" s="183"/>
    </row>
    <row r="26" spans="1:15" ht="13.5">
      <c r="A26" s="512">
        <v>25</v>
      </c>
      <c r="B26" s="514" t="s">
        <v>168</v>
      </c>
      <c r="C26" s="255">
        <v>26523</v>
      </c>
      <c r="D26" s="257">
        <v>0</v>
      </c>
      <c r="E26" s="257">
        <v>0</v>
      </c>
      <c r="F26" s="257" t="s">
        <v>255</v>
      </c>
      <c r="G26" s="257" t="s">
        <v>255</v>
      </c>
      <c r="H26" s="628">
        <v>1378</v>
      </c>
      <c r="I26" s="628">
        <v>15112</v>
      </c>
      <c r="J26" s="628">
        <v>645</v>
      </c>
      <c r="K26" s="628">
        <v>7939</v>
      </c>
      <c r="L26" s="628">
        <v>371</v>
      </c>
      <c r="M26" s="630">
        <v>1078</v>
      </c>
      <c r="O26" s="183"/>
    </row>
    <row r="27" spans="1:15" ht="13.5">
      <c r="A27" s="510"/>
      <c r="B27" s="513" t="s">
        <v>11</v>
      </c>
      <c r="C27" s="255">
        <v>2210</v>
      </c>
      <c r="D27" s="256">
        <v>0</v>
      </c>
      <c r="E27" s="256">
        <v>0</v>
      </c>
      <c r="F27" s="257" t="s">
        <v>255</v>
      </c>
      <c r="G27" s="257" t="s">
        <v>255</v>
      </c>
      <c r="H27" s="628">
        <v>115</v>
      </c>
      <c r="I27" s="628">
        <v>1259</v>
      </c>
      <c r="J27" s="628">
        <v>54</v>
      </c>
      <c r="K27" s="628">
        <v>662</v>
      </c>
      <c r="L27" s="628">
        <v>31</v>
      </c>
      <c r="M27" s="661">
        <v>90</v>
      </c>
      <c r="O27" s="183"/>
    </row>
    <row r="28" spans="1:15" ht="13.5">
      <c r="A28" s="512">
        <v>26</v>
      </c>
      <c r="B28" s="514" t="s">
        <v>168</v>
      </c>
      <c r="C28" s="255">
        <v>26713.8</v>
      </c>
      <c r="D28" s="257">
        <v>0</v>
      </c>
      <c r="E28" s="257">
        <v>0</v>
      </c>
      <c r="F28" s="257" t="s">
        <v>538</v>
      </c>
      <c r="G28" s="257" t="s">
        <v>538</v>
      </c>
      <c r="H28" s="628">
        <v>1380</v>
      </c>
      <c r="I28" s="628">
        <v>15099.1</v>
      </c>
      <c r="J28" s="628">
        <v>637.49</v>
      </c>
      <c r="K28" s="628">
        <v>8215</v>
      </c>
      <c r="L28" s="628">
        <v>359</v>
      </c>
      <c r="M28" s="630">
        <v>1022.77</v>
      </c>
      <c r="O28" s="183"/>
    </row>
    <row r="29" spans="1:15" ht="13.5">
      <c r="A29" s="516"/>
      <c r="B29" s="517" t="s">
        <v>11</v>
      </c>
      <c r="C29" s="487">
        <v>2226</v>
      </c>
      <c r="D29" s="457">
        <v>0</v>
      </c>
      <c r="E29" s="457">
        <v>0</v>
      </c>
      <c r="F29" s="458" t="s">
        <v>538</v>
      </c>
      <c r="G29" s="458" t="s">
        <v>538</v>
      </c>
      <c r="H29" s="631">
        <v>115</v>
      </c>
      <c r="I29" s="631">
        <v>1258.25</v>
      </c>
      <c r="J29" s="631">
        <v>53.08</v>
      </c>
      <c r="K29" s="631">
        <v>685</v>
      </c>
      <c r="L29" s="631">
        <v>29.92</v>
      </c>
      <c r="M29" s="632">
        <v>85</v>
      </c>
      <c r="O29" s="183"/>
    </row>
    <row r="30" spans="11:13" ht="13.5">
      <c r="K30" s="753" t="s">
        <v>479</v>
      </c>
      <c r="L30" s="753"/>
      <c r="M30" s="753"/>
    </row>
    <row r="31" ht="13.5">
      <c r="I31" s="208" t="s">
        <v>411</v>
      </c>
    </row>
    <row r="32" spans="1:17" ht="17.25" customHeight="1">
      <c r="A32" s="833" t="s">
        <v>167</v>
      </c>
      <c r="B32" s="833"/>
      <c r="C32" s="748" t="s">
        <v>270</v>
      </c>
      <c r="D32" s="835"/>
      <c r="E32" s="749"/>
      <c r="F32" s="748" t="s">
        <v>271</v>
      </c>
      <c r="G32" s="835"/>
      <c r="H32" s="835"/>
      <c r="I32" s="854"/>
      <c r="O32" s="691" t="s">
        <v>470</v>
      </c>
      <c r="P32" s="699">
        <v>26888</v>
      </c>
      <c r="Q32" s="463"/>
    </row>
    <row r="33" spans="1:17" ht="17.25" customHeight="1">
      <c r="A33" s="833"/>
      <c r="B33" s="833"/>
      <c r="C33" s="128" t="s">
        <v>272</v>
      </c>
      <c r="D33" s="128" t="s">
        <v>261</v>
      </c>
      <c r="E33" s="128" t="s">
        <v>273</v>
      </c>
      <c r="F33" s="159" t="s">
        <v>274</v>
      </c>
      <c r="G33" s="160" t="s">
        <v>275</v>
      </c>
      <c r="H33" s="159" t="s">
        <v>239</v>
      </c>
      <c r="I33" s="185" t="s">
        <v>260</v>
      </c>
      <c r="O33" s="459" t="s">
        <v>348</v>
      </c>
      <c r="P33" s="460">
        <v>26433</v>
      </c>
      <c r="Q33" s="463"/>
    </row>
    <row r="34" spans="1:17" ht="9.75" customHeight="1">
      <c r="A34" s="510"/>
      <c r="B34" s="511"/>
      <c r="C34" s="346" t="s">
        <v>433</v>
      </c>
      <c r="D34" s="372" t="s">
        <v>433</v>
      </c>
      <c r="E34" s="372" t="s">
        <v>433</v>
      </c>
      <c r="F34" s="372" t="s">
        <v>433</v>
      </c>
      <c r="G34" s="372" t="s">
        <v>433</v>
      </c>
      <c r="H34" s="372" t="s">
        <v>433</v>
      </c>
      <c r="I34" s="348" t="s">
        <v>433</v>
      </c>
      <c r="O34" s="459" t="s">
        <v>471</v>
      </c>
      <c r="P34" s="461">
        <v>26785</v>
      </c>
      <c r="Q34" s="463"/>
    </row>
    <row r="35" spans="1:17" ht="13.5">
      <c r="A35" s="512" t="s">
        <v>530</v>
      </c>
      <c r="B35" s="513" t="s">
        <v>168</v>
      </c>
      <c r="C35" s="255">
        <v>2923</v>
      </c>
      <c r="D35" s="256">
        <v>576</v>
      </c>
      <c r="E35" s="256">
        <v>992</v>
      </c>
      <c r="F35" s="256">
        <v>393</v>
      </c>
      <c r="G35" s="256">
        <v>77</v>
      </c>
      <c r="H35" s="256">
        <v>27</v>
      </c>
      <c r="I35" s="261" t="s">
        <v>255</v>
      </c>
      <c r="O35" s="459" t="s">
        <v>493</v>
      </c>
      <c r="P35" s="663">
        <v>27131</v>
      </c>
      <c r="Q35" s="463"/>
    </row>
    <row r="36" spans="1:17" ht="13.5">
      <c r="A36" s="510"/>
      <c r="B36" s="513" t="s">
        <v>11</v>
      </c>
      <c r="C36" s="255">
        <v>244</v>
      </c>
      <c r="D36" s="256">
        <v>48</v>
      </c>
      <c r="E36" s="256">
        <v>83</v>
      </c>
      <c r="F36" s="256">
        <v>33</v>
      </c>
      <c r="G36" s="256">
        <v>6</v>
      </c>
      <c r="H36" s="256">
        <v>2</v>
      </c>
      <c r="I36" s="262" t="s">
        <v>255</v>
      </c>
      <c r="O36" s="459" t="s">
        <v>503</v>
      </c>
      <c r="P36" s="663">
        <v>26523</v>
      </c>
      <c r="Q36" s="463"/>
    </row>
    <row r="37" spans="1:17" ht="13.5">
      <c r="A37" s="512">
        <v>16</v>
      </c>
      <c r="B37" s="514" t="s">
        <v>168</v>
      </c>
      <c r="C37" s="255">
        <v>2503</v>
      </c>
      <c r="D37" s="256">
        <v>635</v>
      </c>
      <c r="E37" s="256">
        <v>916</v>
      </c>
      <c r="F37" s="256">
        <v>334</v>
      </c>
      <c r="G37" s="256">
        <v>91</v>
      </c>
      <c r="H37" s="256">
        <v>32</v>
      </c>
      <c r="I37" s="261" t="s">
        <v>255</v>
      </c>
      <c r="O37" s="462" t="s">
        <v>531</v>
      </c>
      <c r="P37" s="634">
        <v>26713.8</v>
      </c>
      <c r="Q37" s="463"/>
    </row>
    <row r="38" spans="1:9" ht="13.5">
      <c r="A38" s="510"/>
      <c r="B38" s="515" t="s">
        <v>11</v>
      </c>
      <c r="C38" s="255">
        <v>209</v>
      </c>
      <c r="D38" s="256">
        <v>53</v>
      </c>
      <c r="E38" s="256">
        <v>76</v>
      </c>
      <c r="F38" s="256">
        <v>28</v>
      </c>
      <c r="G38" s="256">
        <v>8</v>
      </c>
      <c r="H38" s="256">
        <v>3</v>
      </c>
      <c r="I38" s="261" t="s">
        <v>255</v>
      </c>
    </row>
    <row r="39" spans="1:9" ht="13.5">
      <c r="A39" s="512">
        <v>17</v>
      </c>
      <c r="B39" s="513" t="s">
        <v>168</v>
      </c>
      <c r="C39" s="255">
        <v>2389</v>
      </c>
      <c r="D39" s="256">
        <v>661</v>
      </c>
      <c r="E39" s="256">
        <v>866</v>
      </c>
      <c r="F39" s="256">
        <v>348</v>
      </c>
      <c r="G39" s="256">
        <v>81</v>
      </c>
      <c r="H39" s="256">
        <v>23</v>
      </c>
      <c r="I39" s="262" t="s">
        <v>255</v>
      </c>
    </row>
    <row r="40" spans="1:9" ht="13.5">
      <c r="A40" s="510"/>
      <c r="B40" s="513" t="s">
        <v>11</v>
      </c>
      <c r="C40" s="255">
        <v>199</v>
      </c>
      <c r="D40" s="256">
        <v>55</v>
      </c>
      <c r="E40" s="256">
        <v>72</v>
      </c>
      <c r="F40" s="256">
        <v>29</v>
      </c>
      <c r="G40" s="256">
        <v>7</v>
      </c>
      <c r="H40" s="256">
        <v>2</v>
      </c>
      <c r="I40" s="194" t="s">
        <v>255</v>
      </c>
    </row>
    <row r="41" spans="1:9" ht="13.5">
      <c r="A41" s="512">
        <v>18</v>
      </c>
      <c r="B41" s="514" t="s">
        <v>168</v>
      </c>
      <c r="C41" s="255">
        <v>2509</v>
      </c>
      <c r="D41" s="256">
        <v>813</v>
      </c>
      <c r="E41" s="256">
        <v>942</v>
      </c>
      <c r="F41" s="256">
        <v>219</v>
      </c>
      <c r="G41" s="256">
        <v>85</v>
      </c>
      <c r="H41" s="256">
        <v>30</v>
      </c>
      <c r="I41" s="258">
        <v>469</v>
      </c>
    </row>
    <row r="42" spans="1:9" ht="13.5">
      <c r="A42" s="510"/>
      <c r="B42" s="515" t="s">
        <v>11</v>
      </c>
      <c r="C42" s="255">
        <v>209</v>
      </c>
      <c r="D42" s="256">
        <v>68</v>
      </c>
      <c r="E42" s="256">
        <v>78</v>
      </c>
      <c r="F42" s="256">
        <v>18</v>
      </c>
      <c r="G42" s="256">
        <v>7</v>
      </c>
      <c r="H42" s="256">
        <v>2</v>
      </c>
      <c r="I42" s="258">
        <v>39</v>
      </c>
    </row>
    <row r="43" spans="1:9" ht="13.5">
      <c r="A43" s="512">
        <v>19</v>
      </c>
      <c r="B43" s="513" t="s">
        <v>168</v>
      </c>
      <c r="C43" s="255">
        <v>2555</v>
      </c>
      <c r="D43" s="256">
        <v>778</v>
      </c>
      <c r="E43" s="256">
        <v>913</v>
      </c>
      <c r="F43" s="256">
        <v>202</v>
      </c>
      <c r="G43" s="256">
        <v>70</v>
      </c>
      <c r="H43" s="256">
        <v>32</v>
      </c>
      <c r="I43" s="258">
        <v>459</v>
      </c>
    </row>
    <row r="44" spans="1:9" ht="13.5">
      <c r="A44" s="510"/>
      <c r="B44" s="513" t="s">
        <v>11</v>
      </c>
      <c r="C44" s="255">
        <v>213</v>
      </c>
      <c r="D44" s="256">
        <v>65</v>
      </c>
      <c r="E44" s="256">
        <v>76</v>
      </c>
      <c r="F44" s="256">
        <v>17</v>
      </c>
      <c r="G44" s="256">
        <v>6</v>
      </c>
      <c r="H44" s="256">
        <v>3</v>
      </c>
      <c r="I44" s="258">
        <v>38</v>
      </c>
    </row>
    <row r="45" spans="1:14" ht="13.5">
      <c r="A45" s="512">
        <v>20</v>
      </c>
      <c r="B45" s="514" t="s">
        <v>168</v>
      </c>
      <c r="C45" s="255">
        <v>2348</v>
      </c>
      <c r="D45" s="256">
        <v>741</v>
      </c>
      <c r="E45" s="256">
        <v>890</v>
      </c>
      <c r="F45" s="256">
        <v>179</v>
      </c>
      <c r="G45" s="256">
        <v>66</v>
      </c>
      <c r="H45" s="256">
        <v>23</v>
      </c>
      <c r="I45" s="258">
        <v>449</v>
      </c>
      <c r="N45" s="183"/>
    </row>
    <row r="46" spans="1:9" ht="13.5">
      <c r="A46" s="510"/>
      <c r="B46" s="515" t="s">
        <v>11</v>
      </c>
      <c r="C46" s="255">
        <v>196</v>
      </c>
      <c r="D46" s="256">
        <v>62</v>
      </c>
      <c r="E46" s="256">
        <v>74</v>
      </c>
      <c r="F46" s="256">
        <v>15</v>
      </c>
      <c r="G46" s="256">
        <v>6</v>
      </c>
      <c r="H46" s="256">
        <v>2</v>
      </c>
      <c r="I46" s="258">
        <v>37</v>
      </c>
    </row>
    <row r="47" spans="1:9" ht="13.5">
      <c r="A47" s="512">
        <v>21</v>
      </c>
      <c r="B47" s="513" t="s">
        <v>168</v>
      </c>
      <c r="C47" s="255">
        <v>2449</v>
      </c>
      <c r="D47" s="256">
        <v>676</v>
      </c>
      <c r="E47" s="256">
        <v>866</v>
      </c>
      <c r="F47" s="256">
        <v>201</v>
      </c>
      <c r="G47" s="256">
        <v>76</v>
      </c>
      <c r="H47" s="256">
        <v>32</v>
      </c>
      <c r="I47" s="258">
        <v>405</v>
      </c>
    </row>
    <row r="48" spans="1:9" ht="13.5">
      <c r="A48" s="510"/>
      <c r="B48" s="515" t="s">
        <v>11</v>
      </c>
      <c r="C48" s="255">
        <v>204</v>
      </c>
      <c r="D48" s="256">
        <v>56</v>
      </c>
      <c r="E48" s="256">
        <v>72</v>
      </c>
      <c r="F48" s="256">
        <v>17</v>
      </c>
      <c r="G48" s="256">
        <v>6</v>
      </c>
      <c r="H48" s="256">
        <v>3</v>
      </c>
      <c r="I48" s="258">
        <v>34</v>
      </c>
    </row>
    <row r="49" spans="1:13" ht="13.5">
      <c r="A49" s="512">
        <v>22</v>
      </c>
      <c r="B49" s="513" t="s">
        <v>168</v>
      </c>
      <c r="C49" s="255">
        <v>2478</v>
      </c>
      <c r="D49" s="256">
        <v>631</v>
      </c>
      <c r="E49" s="256">
        <v>789</v>
      </c>
      <c r="F49" s="256">
        <v>170</v>
      </c>
      <c r="G49" s="256">
        <v>63</v>
      </c>
      <c r="H49" s="256">
        <v>26</v>
      </c>
      <c r="I49" s="258">
        <v>393</v>
      </c>
      <c r="K49" s="87"/>
      <c r="L49" s="87"/>
      <c r="M49" s="87"/>
    </row>
    <row r="50" spans="1:13" ht="13.5">
      <c r="A50" s="510"/>
      <c r="B50" s="513" t="s">
        <v>11</v>
      </c>
      <c r="C50" s="255">
        <v>207</v>
      </c>
      <c r="D50" s="256">
        <v>53</v>
      </c>
      <c r="E50" s="256">
        <v>66</v>
      </c>
      <c r="F50" s="256">
        <v>14</v>
      </c>
      <c r="G50" s="256">
        <v>5</v>
      </c>
      <c r="H50" s="256">
        <v>2</v>
      </c>
      <c r="I50" s="258">
        <v>33</v>
      </c>
      <c r="K50" s="86"/>
      <c r="L50" s="86"/>
      <c r="M50" s="86"/>
    </row>
    <row r="51" spans="1:13" ht="13.5">
      <c r="A51" s="512">
        <v>23</v>
      </c>
      <c r="B51" s="514" t="s">
        <v>168</v>
      </c>
      <c r="C51" s="256">
        <v>2420</v>
      </c>
      <c r="D51" s="256">
        <v>684</v>
      </c>
      <c r="E51" s="256">
        <v>805</v>
      </c>
      <c r="F51" s="256">
        <v>161</v>
      </c>
      <c r="G51" s="256">
        <v>61</v>
      </c>
      <c r="H51" s="256">
        <v>30</v>
      </c>
      <c r="I51" s="258">
        <v>396</v>
      </c>
      <c r="K51" s="87"/>
      <c r="L51" s="87"/>
      <c r="M51" s="87"/>
    </row>
    <row r="52" spans="1:13" ht="13.5">
      <c r="A52" s="510"/>
      <c r="B52" s="515" t="s">
        <v>11</v>
      </c>
      <c r="C52" s="256">
        <f aca="true" t="shared" si="1" ref="C52:I52">C51/12</f>
        <v>201.66666666666666</v>
      </c>
      <c r="D52" s="256">
        <f t="shared" si="1"/>
        <v>57</v>
      </c>
      <c r="E52" s="256">
        <f t="shared" si="1"/>
        <v>67.08333333333333</v>
      </c>
      <c r="F52" s="256">
        <f t="shared" si="1"/>
        <v>13.416666666666666</v>
      </c>
      <c r="G52" s="256">
        <f t="shared" si="1"/>
        <v>5.083333333333333</v>
      </c>
      <c r="H52" s="256">
        <f t="shared" si="1"/>
        <v>2.5</v>
      </c>
      <c r="I52" s="262">
        <f t="shared" si="1"/>
        <v>33</v>
      </c>
      <c r="K52" s="86"/>
      <c r="L52" s="86"/>
      <c r="M52" s="86"/>
    </row>
    <row r="53" spans="1:13" ht="13.5">
      <c r="A53" s="512">
        <v>24</v>
      </c>
      <c r="B53" s="513" t="s">
        <v>168</v>
      </c>
      <c r="C53" s="255">
        <v>2454</v>
      </c>
      <c r="D53" s="256">
        <v>655</v>
      </c>
      <c r="E53" s="256">
        <v>821</v>
      </c>
      <c r="F53" s="256">
        <v>163</v>
      </c>
      <c r="G53" s="256">
        <v>73</v>
      </c>
      <c r="H53" s="256">
        <v>33</v>
      </c>
      <c r="I53" s="633">
        <v>391</v>
      </c>
      <c r="K53" s="87"/>
      <c r="L53" s="87"/>
      <c r="M53" s="87"/>
    </row>
    <row r="54" spans="1:13" ht="13.5">
      <c r="A54" s="510"/>
      <c r="B54" s="518" t="s">
        <v>11</v>
      </c>
      <c r="C54" s="255">
        <v>205</v>
      </c>
      <c r="D54" s="256">
        <v>55</v>
      </c>
      <c r="E54" s="256">
        <v>68</v>
      </c>
      <c r="F54" s="256">
        <v>14</v>
      </c>
      <c r="G54" s="256">
        <v>6</v>
      </c>
      <c r="H54" s="256">
        <v>3</v>
      </c>
      <c r="I54" s="662">
        <v>33</v>
      </c>
      <c r="K54" s="86"/>
      <c r="L54" s="86"/>
      <c r="M54" s="86"/>
    </row>
    <row r="55" spans="1:13" ht="13.5">
      <c r="A55" s="512">
        <v>25</v>
      </c>
      <c r="B55" s="513" t="s">
        <v>168</v>
      </c>
      <c r="C55" s="255">
        <v>2455</v>
      </c>
      <c r="D55" s="256">
        <v>674</v>
      </c>
      <c r="E55" s="256">
        <v>782</v>
      </c>
      <c r="F55" s="256">
        <v>162</v>
      </c>
      <c r="G55" s="256">
        <v>78</v>
      </c>
      <c r="H55" s="256">
        <v>45</v>
      </c>
      <c r="I55" s="258">
        <v>356</v>
      </c>
      <c r="K55" s="86"/>
      <c r="L55" s="86"/>
      <c r="M55" s="86"/>
    </row>
    <row r="56" spans="1:13" ht="13.5">
      <c r="A56" s="510"/>
      <c r="B56" s="518" t="s">
        <v>11</v>
      </c>
      <c r="C56" s="255">
        <v>205</v>
      </c>
      <c r="D56" s="256">
        <v>56</v>
      </c>
      <c r="E56" s="256">
        <v>65</v>
      </c>
      <c r="F56" s="256">
        <v>14</v>
      </c>
      <c r="G56" s="256">
        <v>7</v>
      </c>
      <c r="H56" s="256">
        <v>4</v>
      </c>
      <c r="I56" s="262">
        <v>30</v>
      </c>
      <c r="K56" s="87"/>
      <c r="L56" s="87"/>
      <c r="M56" s="87"/>
    </row>
    <row r="57" spans="1:13" ht="13.5">
      <c r="A57" s="512">
        <v>26</v>
      </c>
      <c r="B57" s="513" t="s">
        <v>168</v>
      </c>
      <c r="C57" s="255">
        <v>2460.68</v>
      </c>
      <c r="D57" s="256">
        <v>695.47</v>
      </c>
      <c r="E57" s="256">
        <v>734.92</v>
      </c>
      <c r="F57" s="256">
        <v>156.43</v>
      </c>
      <c r="G57" s="256">
        <v>64.92</v>
      </c>
      <c r="H57" s="256">
        <v>37.36</v>
      </c>
      <c r="I57" s="258">
        <v>351</v>
      </c>
      <c r="K57" s="87"/>
      <c r="L57" s="87"/>
      <c r="M57" s="87"/>
    </row>
    <row r="58" spans="1:13" ht="13.5">
      <c r="A58" s="516"/>
      <c r="B58" s="517" t="s">
        <v>11</v>
      </c>
      <c r="C58" s="487">
        <v>205</v>
      </c>
      <c r="D58" s="457">
        <v>57.96</v>
      </c>
      <c r="E58" s="457">
        <v>61</v>
      </c>
      <c r="F58" s="457">
        <v>13</v>
      </c>
      <c r="G58" s="457">
        <v>5</v>
      </c>
      <c r="H58" s="457">
        <v>3.08</v>
      </c>
      <c r="I58" s="692">
        <v>29</v>
      </c>
      <c r="K58" s="87"/>
      <c r="L58" s="87"/>
      <c r="M58" s="87"/>
    </row>
    <row r="59" spans="1:13" ht="13.5">
      <c r="A59" s="186"/>
      <c r="B59" s="130"/>
      <c r="C59" s="87"/>
      <c r="D59" s="87"/>
      <c r="E59" s="87"/>
      <c r="F59" s="87"/>
      <c r="G59" s="753" t="s">
        <v>479</v>
      </c>
      <c r="H59" s="753"/>
      <c r="I59" s="753"/>
      <c r="K59" s="162"/>
      <c r="L59" s="162"/>
      <c r="M59" s="162"/>
    </row>
    <row r="60" spans="2:10" ht="13.5">
      <c r="B60" s="187" t="s">
        <v>244</v>
      </c>
      <c r="C60" s="187"/>
      <c r="D60" s="187"/>
      <c r="E60" s="187"/>
      <c r="F60" s="187"/>
      <c r="G60" s="187"/>
      <c r="H60" s="187"/>
      <c r="I60" s="187"/>
      <c r="J60" s="187"/>
    </row>
    <row r="61" spans="2:11" ht="13.5">
      <c r="B61" s="187" t="s">
        <v>241</v>
      </c>
      <c r="C61" s="187"/>
      <c r="D61" s="187"/>
      <c r="E61" s="187"/>
      <c r="F61" s="187"/>
      <c r="G61" s="187"/>
      <c r="H61" s="187"/>
      <c r="I61" s="187"/>
      <c r="J61" s="187"/>
      <c r="K61" s="187"/>
    </row>
    <row r="62" spans="2:11" ht="13.5">
      <c r="B62" s="818" t="s">
        <v>242</v>
      </c>
      <c r="C62" s="818"/>
      <c r="D62" s="818"/>
      <c r="E62" s="818"/>
      <c r="F62" s="818"/>
      <c r="G62" s="818"/>
      <c r="H62" s="818"/>
      <c r="I62" s="818"/>
      <c r="J62" s="818"/>
      <c r="K62" s="187"/>
    </row>
    <row r="63" spans="2:11" ht="13.5">
      <c r="B63" s="818" t="s">
        <v>243</v>
      </c>
      <c r="C63" s="818"/>
      <c r="D63" s="818"/>
      <c r="E63" s="818"/>
      <c r="F63" s="818"/>
      <c r="G63" s="818"/>
      <c r="H63" s="818"/>
      <c r="I63" s="818"/>
      <c r="J63" s="818"/>
      <c r="K63" s="187"/>
    </row>
    <row r="64" spans="2:12" ht="13.5">
      <c r="B64" s="852" t="s">
        <v>262</v>
      </c>
      <c r="C64" s="852"/>
      <c r="D64" s="852"/>
      <c r="E64" s="852"/>
      <c r="F64" s="852"/>
      <c r="G64" s="852"/>
      <c r="H64" s="852"/>
      <c r="I64" s="852"/>
      <c r="J64" s="852"/>
      <c r="K64" s="852"/>
      <c r="L64" s="852"/>
    </row>
  </sheetData>
  <sheetProtection/>
  <mergeCells count="10">
    <mergeCell ref="A3:B4"/>
    <mergeCell ref="B64:L64"/>
    <mergeCell ref="A32:B33"/>
    <mergeCell ref="B62:J62"/>
    <mergeCell ref="B63:J63"/>
    <mergeCell ref="C32:E32"/>
    <mergeCell ref="C3:M3"/>
    <mergeCell ref="F32:I32"/>
    <mergeCell ref="G59:I59"/>
    <mergeCell ref="K30:M30"/>
  </mergeCells>
  <printOptions/>
  <pageMargins left="0.8267716535433072" right="0.15748031496062992" top="0.5511811023622047" bottom="0.5511811023622047" header="0.5118110236220472" footer="0.5118110236220472"/>
  <pageSetup firstPageNumber="87" useFirstPageNumber="1" horizontalDpi="600" verticalDpi="600" orientation="portrait" paperSize="9" scale="93" r:id="rId2"/>
  <headerFooter alignWithMargins="0">
    <oddFooter>&amp;C&amp;"ＭＳ 明朝,標準"&amp;P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1">
      <selection activeCell="I50" sqref="I50"/>
    </sheetView>
  </sheetViews>
  <sheetFormatPr defaultColWidth="9.00390625" defaultRowHeight="13.5"/>
  <cols>
    <col min="2" max="2" width="9.75390625" style="0" customWidth="1"/>
    <col min="3" max="3" width="10.50390625" style="0" customWidth="1"/>
    <col min="4" max="4" width="10.625" style="0" customWidth="1"/>
    <col min="5" max="5" width="8.875" style="0" customWidth="1"/>
    <col min="6" max="6" width="9.75390625" style="0" customWidth="1"/>
    <col min="7" max="7" width="11.375" style="0" customWidth="1"/>
    <col min="8" max="8" width="9.375" style="0" customWidth="1"/>
    <col min="9" max="9" width="8.625" style="0" customWidth="1"/>
  </cols>
  <sheetData>
    <row r="1" spans="1:10" ht="21" customHeight="1">
      <c r="A1" s="373" t="s">
        <v>450</v>
      </c>
      <c r="B1" s="374"/>
      <c r="C1" s="374"/>
      <c r="D1" s="142"/>
      <c r="I1" s="400" t="s">
        <v>445</v>
      </c>
      <c r="J1" s="401"/>
    </row>
    <row r="2" spans="1:10" ht="17.25" customHeight="1">
      <c r="A2" s="864" t="s">
        <v>460</v>
      </c>
      <c r="B2" s="868" t="s">
        <v>449</v>
      </c>
      <c r="C2" s="763"/>
      <c r="D2" s="763"/>
      <c r="E2" s="763"/>
      <c r="F2" s="763"/>
      <c r="G2" s="763"/>
      <c r="H2" s="763"/>
      <c r="I2" s="522"/>
      <c r="J2" s="523"/>
    </row>
    <row r="3" spans="1:10" ht="12.75" customHeight="1">
      <c r="A3" s="865"/>
      <c r="B3" s="860" t="s">
        <v>443</v>
      </c>
      <c r="C3" s="855" t="s">
        <v>483</v>
      </c>
      <c r="D3" s="855" t="s">
        <v>490</v>
      </c>
      <c r="E3" s="890" t="s">
        <v>453</v>
      </c>
      <c r="F3" s="890" t="s">
        <v>448</v>
      </c>
      <c r="G3" s="855" t="s">
        <v>484</v>
      </c>
      <c r="H3" s="861" t="s">
        <v>485</v>
      </c>
      <c r="I3" s="864" t="s">
        <v>451</v>
      </c>
      <c r="J3" s="864" t="s">
        <v>359</v>
      </c>
    </row>
    <row r="4" spans="1:10" ht="12.75" customHeight="1">
      <c r="A4" s="866"/>
      <c r="B4" s="856"/>
      <c r="C4" s="856"/>
      <c r="D4" s="856"/>
      <c r="E4" s="891"/>
      <c r="F4" s="891"/>
      <c r="G4" s="858"/>
      <c r="H4" s="862"/>
      <c r="I4" s="865"/>
      <c r="J4" s="865"/>
    </row>
    <row r="5" spans="1:10" ht="12.75" customHeight="1">
      <c r="A5" s="867"/>
      <c r="B5" s="857"/>
      <c r="C5" s="857"/>
      <c r="D5" s="857"/>
      <c r="E5" s="892"/>
      <c r="F5" s="892"/>
      <c r="G5" s="859"/>
      <c r="H5" s="863"/>
      <c r="I5" s="889"/>
      <c r="J5" s="889"/>
    </row>
    <row r="6" spans="1:13" ht="13.5">
      <c r="A6" s="519"/>
      <c r="B6" s="378" t="s">
        <v>452</v>
      </c>
      <c r="C6" s="378" t="s">
        <v>452</v>
      </c>
      <c r="D6" s="378" t="s">
        <v>452</v>
      </c>
      <c r="E6" s="378" t="s">
        <v>452</v>
      </c>
      <c r="F6" s="378" t="s">
        <v>452</v>
      </c>
      <c r="G6" s="378" t="s">
        <v>452</v>
      </c>
      <c r="H6" s="378" t="s">
        <v>452</v>
      </c>
      <c r="I6" s="378" t="s">
        <v>452</v>
      </c>
      <c r="J6" s="466" t="s">
        <v>433</v>
      </c>
      <c r="K6" s="347"/>
      <c r="L6" s="347"/>
      <c r="M6" s="347"/>
    </row>
    <row r="7" spans="1:10" ht="18" customHeight="1">
      <c r="A7" s="520" t="s">
        <v>506</v>
      </c>
      <c r="B7" s="379">
        <v>1541.16</v>
      </c>
      <c r="C7" s="380">
        <v>462.66</v>
      </c>
      <c r="D7" s="380">
        <v>195.04</v>
      </c>
      <c r="E7" s="380">
        <v>163.59</v>
      </c>
      <c r="F7" s="380">
        <v>4.59</v>
      </c>
      <c r="G7" s="380">
        <v>43.27</v>
      </c>
      <c r="H7" s="380">
        <v>2.86</v>
      </c>
      <c r="I7" s="380">
        <v>667.49</v>
      </c>
      <c r="J7" s="399">
        <v>1.66</v>
      </c>
    </row>
    <row r="8" spans="1:12" ht="18" customHeight="1">
      <c r="A8" s="520">
        <v>23</v>
      </c>
      <c r="B8" s="488">
        <f>SUM(C8:J8)</f>
        <v>1458.46</v>
      </c>
      <c r="C8" s="380">
        <v>433.92</v>
      </c>
      <c r="D8" s="380">
        <v>183.71</v>
      </c>
      <c r="E8" s="380">
        <v>152.3</v>
      </c>
      <c r="F8" s="380">
        <v>5.55</v>
      </c>
      <c r="G8" s="380">
        <v>46.49</v>
      </c>
      <c r="H8" s="380">
        <v>2.77</v>
      </c>
      <c r="I8" s="380">
        <v>630.52</v>
      </c>
      <c r="J8" s="399">
        <v>3.2</v>
      </c>
      <c r="L8" s="142"/>
    </row>
    <row r="9" spans="1:12" ht="18" customHeight="1">
      <c r="A9" s="520">
        <v>24</v>
      </c>
      <c r="B9" s="488">
        <f>SUM(C9:J9)</f>
        <v>1442.11</v>
      </c>
      <c r="C9" s="380">
        <v>413.7</v>
      </c>
      <c r="D9" s="380">
        <v>179.18</v>
      </c>
      <c r="E9" s="380">
        <v>156.27</v>
      </c>
      <c r="F9" s="380">
        <v>5.61</v>
      </c>
      <c r="G9" s="380">
        <v>45.48</v>
      </c>
      <c r="H9" s="380">
        <v>2.98</v>
      </c>
      <c r="I9" s="398">
        <v>635.29</v>
      </c>
      <c r="J9" s="399">
        <v>3.6</v>
      </c>
      <c r="L9" s="398"/>
    </row>
    <row r="10" spans="1:12" ht="18" customHeight="1">
      <c r="A10" s="520">
        <v>25</v>
      </c>
      <c r="B10" s="379">
        <v>1378.06</v>
      </c>
      <c r="C10" s="380">
        <v>403.8</v>
      </c>
      <c r="D10" s="380">
        <v>163.41</v>
      </c>
      <c r="E10" s="380">
        <v>146.06</v>
      </c>
      <c r="F10" s="380">
        <v>5.4</v>
      </c>
      <c r="G10" s="380">
        <v>44.27</v>
      </c>
      <c r="H10" s="380">
        <v>2.81</v>
      </c>
      <c r="I10" s="380">
        <v>608.37</v>
      </c>
      <c r="J10" s="399">
        <v>3.94</v>
      </c>
      <c r="L10" s="398"/>
    </row>
    <row r="11" spans="1:12" ht="18" customHeight="1">
      <c r="A11" s="521">
        <v>26</v>
      </c>
      <c r="B11" s="693">
        <v>1380.32</v>
      </c>
      <c r="C11" s="464">
        <v>410.33</v>
      </c>
      <c r="D11" s="464">
        <v>153.21</v>
      </c>
      <c r="E11" s="464">
        <v>131.19</v>
      </c>
      <c r="F11" s="464">
        <v>7.28</v>
      </c>
      <c r="G11" s="464">
        <v>46.44</v>
      </c>
      <c r="H11" s="464">
        <v>3.04</v>
      </c>
      <c r="I11" s="464">
        <v>625</v>
      </c>
      <c r="J11" s="465">
        <v>3.83</v>
      </c>
      <c r="L11" s="398"/>
    </row>
    <row r="12" spans="1:10" ht="13.5">
      <c r="A12" s="186"/>
      <c r="B12" s="130"/>
      <c r="C12" s="87"/>
      <c r="D12" s="87"/>
      <c r="E12" s="87"/>
      <c r="F12" s="87"/>
      <c r="H12" s="753" t="s">
        <v>479</v>
      </c>
      <c r="I12" s="753"/>
      <c r="J12" s="753"/>
    </row>
    <row r="13" spans="1:9" ht="13.5">
      <c r="A13" s="186"/>
      <c r="B13" s="130"/>
      <c r="C13" s="87"/>
      <c r="D13" s="87"/>
      <c r="E13" s="87"/>
      <c r="F13" s="87"/>
      <c r="G13" s="142"/>
      <c r="H13" s="142"/>
      <c r="I13" s="142"/>
    </row>
    <row r="14" spans="1:9" ht="17.25" customHeight="1">
      <c r="A14" s="186"/>
      <c r="B14" s="130"/>
      <c r="C14" s="87"/>
      <c r="D14" s="87"/>
      <c r="E14" s="87"/>
      <c r="F14" s="87"/>
      <c r="G14" s="142"/>
      <c r="H14" s="142"/>
      <c r="I14" s="142"/>
    </row>
    <row r="15" spans="1:4" ht="16.5" customHeight="1">
      <c r="A15" s="273" t="s">
        <v>360</v>
      </c>
      <c r="B15" s="273"/>
      <c r="C15" s="274"/>
      <c r="D15" s="275"/>
    </row>
    <row r="16" spans="8:10" ht="13.5">
      <c r="H16" s="272" t="s">
        <v>444</v>
      </c>
      <c r="J16" s="279" t="s">
        <v>504</v>
      </c>
    </row>
    <row r="17" spans="1:10" ht="13.5">
      <c r="A17" s="874" t="s">
        <v>351</v>
      </c>
      <c r="B17" s="887" t="s">
        <v>443</v>
      </c>
      <c r="C17" s="876" t="s">
        <v>352</v>
      </c>
      <c r="D17" s="876" t="s">
        <v>353</v>
      </c>
      <c r="E17" s="876" t="s">
        <v>354</v>
      </c>
      <c r="F17" s="876" t="s">
        <v>355</v>
      </c>
      <c r="G17" s="885" t="s">
        <v>356</v>
      </c>
      <c r="H17" s="881" t="s">
        <v>357</v>
      </c>
      <c r="I17" s="883" t="s">
        <v>358</v>
      </c>
      <c r="J17" s="876" t="s">
        <v>359</v>
      </c>
    </row>
    <row r="18" spans="1:10" ht="15.75" customHeight="1">
      <c r="A18" s="875"/>
      <c r="B18" s="888"/>
      <c r="C18" s="877"/>
      <c r="D18" s="877"/>
      <c r="E18" s="877"/>
      <c r="F18" s="877"/>
      <c r="G18" s="886"/>
      <c r="H18" s="882"/>
      <c r="I18" s="884"/>
      <c r="J18" s="877"/>
    </row>
    <row r="19" spans="1:10" ht="12" customHeight="1">
      <c r="A19" s="520"/>
      <c r="B19" s="402" t="s">
        <v>401</v>
      </c>
      <c r="C19" s="403" t="s">
        <v>401</v>
      </c>
      <c r="D19" s="403" t="s">
        <v>401</v>
      </c>
      <c r="E19" s="403" t="s">
        <v>401</v>
      </c>
      <c r="F19" s="403" t="s">
        <v>401</v>
      </c>
      <c r="G19" s="403" t="s">
        <v>401</v>
      </c>
      <c r="H19" s="403" t="s">
        <v>401</v>
      </c>
      <c r="I19" s="403" t="s">
        <v>401</v>
      </c>
      <c r="J19" s="404" t="s">
        <v>401</v>
      </c>
    </row>
    <row r="20" spans="1:10" ht="18" customHeight="1">
      <c r="A20" s="520" t="s">
        <v>506</v>
      </c>
      <c r="B20" s="443">
        <v>256</v>
      </c>
      <c r="C20" s="445">
        <v>71</v>
      </c>
      <c r="D20" s="445">
        <v>2</v>
      </c>
      <c r="E20" s="445">
        <v>15</v>
      </c>
      <c r="F20" s="445">
        <v>0</v>
      </c>
      <c r="G20" s="411">
        <v>10</v>
      </c>
      <c r="H20" s="411">
        <v>25</v>
      </c>
      <c r="I20" s="381">
        <v>60</v>
      </c>
      <c r="J20" s="444">
        <v>73</v>
      </c>
    </row>
    <row r="21" spans="1:10" ht="18" customHeight="1">
      <c r="A21" s="520">
        <v>23</v>
      </c>
      <c r="B21" s="489">
        <v>215</v>
      </c>
      <c r="C21" s="445">
        <v>57</v>
      </c>
      <c r="D21" s="445">
        <v>1</v>
      </c>
      <c r="E21" s="445">
        <v>12</v>
      </c>
      <c r="F21" s="445">
        <v>0</v>
      </c>
      <c r="G21" s="411">
        <v>12</v>
      </c>
      <c r="H21" s="411">
        <v>16</v>
      </c>
      <c r="I21" s="381">
        <v>70</v>
      </c>
      <c r="J21" s="444">
        <v>47</v>
      </c>
    </row>
    <row r="22" spans="1:10" ht="18" customHeight="1">
      <c r="A22" s="520">
        <v>24</v>
      </c>
      <c r="B22" s="664">
        <v>260</v>
      </c>
      <c r="C22" s="665">
        <v>47</v>
      </c>
      <c r="D22" s="665">
        <v>5</v>
      </c>
      <c r="E22" s="665">
        <v>10</v>
      </c>
      <c r="F22" s="665">
        <v>0</v>
      </c>
      <c r="G22" s="666">
        <v>15</v>
      </c>
      <c r="H22" s="666">
        <v>22</v>
      </c>
      <c r="I22" s="667">
        <v>85</v>
      </c>
      <c r="J22" s="668">
        <v>76</v>
      </c>
    </row>
    <row r="23" spans="1:10" ht="18" customHeight="1">
      <c r="A23" s="520">
        <v>25</v>
      </c>
      <c r="B23" s="443">
        <v>200</v>
      </c>
      <c r="C23" s="445">
        <v>42</v>
      </c>
      <c r="D23" s="445">
        <v>2</v>
      </c>
      <c r="E23" s="445">
        <v>11</v>
      </c>
      <c r="F23" s="445">
        <v>0</v>
      </c>
      <c r="G23" s="411">
        <v>9</v>
      </c>
      <c r="H23" s="411">
        <v>21</v>
      </c>
      <c r="I23" s="381">
        <v>50</v>
      </c>
      <c r="J23" s="444">
        <v>65</v>
      </c>
    </row>
    <row r="24" spans="1:10" ht="18" customHeight="1">
      <c r="A24" s="521">
        <v>26</v>
      </c>
      <c r="B24" s="686">
        <v>194</v>
      </c>
      <c r="C24" s="446">
        <v>35</v>
      </c>
      <c r="D24" s="446">
        <v>4</v>
      </c>
      <c r="E24" s="446">
        <v>8</v>
      </c>
      <c r="F24" s="446">
        <v>0</v>
      </c>
      <c r="G24" s="681">
        <v>11</v>
      </c>
      <c r="H24" s="681">
        <v>18</v>
      </c>
      <c r="I24" s="687">
        <v>69</v>
      </c>
      <c r="J24" s="688">
        <v>49</v>
      </c>
    </row>
    <row r="25" spans="7:10" ht="13.5">
      <c r="G25" s="272" t="s">
        <v>361</v>
      </c>
      <c r="I25" s="878" t="s">
        <v>480</v>
      </c>
      <c r="J25" s="878"/>
    </row>
    <row r="28" spans="1:11" ht="16.5" customHeight="1">
      <c r="A28" s="304" t="s">
        <v>402</v>
      </c>
      <c r="B28" s="305"/>
      <c r="C28" s="305"/>
      <c r="D28" s="305"/>
      <c r="E28" s="44"/>
      <c r="F28" s="44"/>
      <c r="G28" s="44"/>
      <c r="H28" s="44"/>
      <c r="I28" s="44"/>
      <c r="J28" s="44"/>
      <c r="K28" s="44"/>
    </row>
    <row r="29" spans="1:11" ht="13.5">
      <c r="A29" s="44"/>
      <c r="B29" s="44"/>
      <c r="C29" s="44"/>
      <c r="D29" s="44"/>
      <c r="E29" s="44"/>
      <c r="F29" s="44"/>
      <c r="G29" s="44"/>
      <c r="H29" s="44"/>
      <c r="I29" s="272" t="s">
        <v>454</v>
      </c>
      <c r="J29" s="272"/>
      <c r="K29" s="44"/>
    </row>
    <row r="30" spans="1:11" ht="18" customHeight="1">
      <c r="A30" s="869" t="s">
        <v>125</v>
      </c>
      <c r="B30" s="871" t="s">
        <v>134</v>
      </c>
      <c r="C30" s="763"/>
      <c r="D30" s="872"/>
      <c r="E30" s="871" t="s">
        <v>135</v>
      </c>
      <c r="F30" s="763"/>
      <c r="G30" s="872"/>
      <c r="H30" s="873" t="s">
        <v>136</v>
      </c>
      <c r="I30" s="763"/>
      <c r="J30" s="872"/>
      <c r="K30" s="44"/>
    </row>
    <row r="31" spans="1:11" ht="17.25" customHeight="1">
      <c r="A31" s="870"/>
      <c r="B31" s="524" t="s">
        <v>87</v>
      </c>
      <c r="C31" s="524" t="s">
        <v>137</v>
      </c>
      <c r="D31" s="524" t="s">
        <v>138</v>
      </c>
      <c r="E31" s="524" t="s">
        <v>87</v>
      </c>
      <c r="F31" s="524" t="s">
        <v>137</v>
      </c>
      <c r="G31" s="524" t="s">
        <v>138</v>
      </c>
      <c r="H31" s="524" t="s">
        <v>87</v>
      </c>
      <c r="I31" s="524" t="s">
        <v>137</v>
      </c>
      <c r="J31" s="524" t="s">
        <v>138</v>
      </c>
      <c r="K31" s="44"/>
    </row>
    <row r="32" spans="1:11" ht="13.5">
      <c r="A32" s="123"/>
      <c r="B32" s="45" t="s">
        <v>49</v>
      </c>
      <c r="C32" s="45" t="s">
        <v>49</v>
      </c>
      <c r="D32" s="45" t="s">
        <v>49</v>
      </c>
      <c r="E32" s="45" t="s">
        <v>49</v>
      </c>
      <c r="F32" s="45" t="s">
        <v>49</v>
      </c>
      <c r="G32" s="45" t="s">
        <v>49</v>
      </c>
      <c r="H32" s="45" t="s">
        <v>49</v>
      </c>
      <c r="I32" s="45" t="s">
        <v>49</v>
      </c>
      <c r="J32" s="72" t="s">
        <v>49</v>
      </c>
      <c r="K32" s="44"/>
    </row>
    <row r="33" spans="1:11" ht="18" customHeight="1">
      <c r="A33" s="124" t="s">
        <v>532</v>
      </c>
      <c r="B33" s="22">
        <v>1505</v>
      </c>
      <c r="C33" s="24">
        <v>399</v>
      </c>
      <c r="D33" s="24">
        <v>1106</v>
      </c>
      <c r="E33" s="24">
        <v>228</v>
      </c>
      <c r="F33" s="24">
        <v>17</v>
      </c>
      <c r="G33" s="24">
        <v>211</v>
      </c>
      <c r="H33" s="24">
        <v>3611</v>
      </c>
      <c r="I33" s="24">
        <v>1427</v>
      </c>
      <c r="J33" s="60">
        <v>2187</v>
      </c>
      <c r="K33" s="44"/>
    </row>
    <row r="34" spans="1:11" ht="18" customHeight="1">
      <c r="A34" s="125">
        <v>13</v>
      </c>
      <c r="B34" s="24">
        <v>1478</v>
      </c>
      <c r="C34" s="24">
        <v>393</v>
      </c>
      <c r="D34" s="24">
        <v>1085</v>
      </c>
      <c r="E34" s="24">
        <v>209</v>
      </c>
      <c r="F34" s="24">
        <v>15</v>
      </c>
      <c r="G34" s="24">
        <v>194</v>
      </c>
      <c r="H34" s="24">
        <v>3578</v>
      </c>
      <c r="I34" s="24">
        <v>1431</v>
      </c>
      <c r="J34" s="60">
        <v>2147</v>
      </c>
      <c r="K34" s="44"/>
    </row>
    <row r="35" spans="1:11" ht="18" customHeight="1">
      <c r="A35" s="125">
        <v>14</v>
      </c>
      <c r="B35" s="24">
        <v>1432</v>
      </c>
      <c r="C35" s="24">
        <v>384</v>
      </c>
      <c r="D35" s="24">
        <v>1048</v>
      </c>
      <c r="E35" s="24">
        <v>208</v>
      </c>
      <c r="F35" s="24">
        <v>17</v>
      </c>
      <c r="G35" s="24">
        <v>191</v>
      </c>
      <c r="H35" s="24">
        <v>3562</v>
      </c>
      <c r="I35" s="24">
        <v>1419</v>
      </c>
      <c r="J35" s="60">
        <v>2144</v>
      </c>
      <c r="K35" s="44"/>
    </row>
    <row r="36" spans="1:11" ht="18" customHeight="1">
      <c r="A36" s="125">
        <v>15</v>
      </c>
      <c r="B36" s="24">
        <v>1443</v>
      </c>
      <c r="C36" s="24">
        <v>370</v>
      </c>
      <c r="D36" s="24">
        <v>1073</v>
      </c>
      <c r="E36" s="24">
        <v>232</v>
      </c>
      <c r="F36" s="24">
        <v>38</v>
      </c>
      <c r="G36" s="24">
        <v>194</v>
      </c>
      <c r="H36" s="24">
        <v>3565</v>
      </c>
      <c r="I36" s="24">
        <v>1425</v>
      </c>
      <c r="J36" s="60">
        <v>2140</v>
      </c>
      <c r="K36" s="44"/>
    </row>
    <row r="37" spans="1:11" ht="18" customHeight="1">
      <c r="A37" s="125">
        <v>16</v>
      </c>
      <c r="B37" s="24">
        <v>1401</v>
      </c>
      <c r="C37" s="24">
        <v>355</v>
      </c>
      <c r="D37" s="24">
        <v>1046</v>
      </c>
      <c r="E37" s="24">
        <v>271</v>
      </c>
      <c r="F37" s="24">
        <v>72</v>
      </c>
      <c r="G37" s="24">
        <v>200</v>
      </c>
      <c r="H37" s="24">
        <v>3580</v>
      </c>
      <c r="I37" s="24">
        <v>1428</v>
      </c>
      <c r="J37" s="60">
        <v>2152</v>
      </c>
      <c r="K37" s="44"/>
    </row>
    <row r="38" spans="1:11" ht="18" customHeight="1">
      <c r="A38" s="125">
        <v>17</v>
      </c>
      <c r="B38" s="22">
        <v>1336</v>
      </c>
      <c r="C38" s="24">
        <v>345</v>
      </c>
      <c r="D38" s="24">
        <v>991</v>
      </c>
      <c r="E38" s="24">
        <v>290</v>
      </c>
      <c r="F38" s="24">
        <v>62</v>
      </c>
      <c r="G38" s="24">
        <v>228</v>
      </c>
      <c r="H38" s="24">
        <v>3635</v>
      </c>
      <c r="I38" s="24">
        <v>1465</v>
      </c>
      <c r="J38" s="60">
        <v>2170</v>
      </c>
      <c r="K38" s="44"/>
    </row>
    <row r="39" spans="1:11" ht="18" customHeight="1">
      <c r="A39" s="125">
        <v>18</v>
      </c>
      <c r="B39" s="24">
        <v>1266</v>
      </c>
      <c r="C39" s="24">
        <v>337</v>
      </c>
      <c r="D39" s="24">
        <v>929</v>
      </c>
      <c r="E39" s="24">
        <v>312</v>
      </c>
      <c r="F39" s="24">
        <v>78</v>
      </c>
      <c r="G39" s="24">
        <v>233</v>
      </c>
      <c r="H39" s="24">
        <v>3828</v>
      </c>
      <c r="I39" s="24">
        <v>1485</v>
      </c>
      <c r="J39" s="60">
        <v>2342</v>
      </c>
      <c r="K39" s="44"/>
    </row>
    <row r="40" spans="1:11" ht="18" customHeight="1">
      <c r="A40" s="125">
        <v>19</v>
      </c>
      <c r="B40" s="24">
        <v>1221</v>
      </c>
      <c r="C40" s="24">
        <v>325</v>
      </c>
      <c r="D40" s="24">
        <v>896</v>
      </c>
      <c r="E40" s="24">
        <v>324</v>
      </c>
      <c r="F40" s="24">
        <v>80</v>
      </c>
      <c r="G40" s="24">
        <v>244</v>
      </c>
      <c r="H40" s="24">
        <v>3813</v>
      </c>
      <c r="I40" s="24">
        <v>1496</v>
      </c>
      <c r="J40" s="60">
        <v>2316</v>
      </c>
      <c r="K40" s="44"/>
    </row>
    <row r="41" spans="1:11" ht="18" customHeight="1">
      <c r="A41" s="125">
        <v>20</v>
      </c>
      <c r="B41" s="22">
        <v>1244</v>
      </c>
      <c r="C41" s="24">
        <v>324</v>
      </c>
      <c r="D41" s="24">
        <v>920</v>
      </c>
      <c r="E41" s="24">
        <v>323</v>
      </c>
      <c r="F41" s="24">
        <v>87</v>
      </c>
      <c r="G41" s="24">
        <v>236</v>
      </c>
      <c r="H41" s="24">
        <v>3865</v>
      </c>
      <c r="I41" s="24">
        <v>1509</v>
      </c>
      <c r="J41" s="60">
        <v>2356</v>
      </c>
      <c r="K41" s="44"/>
    </row>
    <row r="42" spans="1:11" ht="18" customHeight="1">
      <c r="A42" s="125">
        <v>21</v>
      </c>
      <c r="B42" s="22">
        <v>1190</v>
      </c>
      <c r="C42" s="24">
        <v>303</v>
      </c>
      <c r="D42" s="24">
        <v>886</v>
      </c>
      <c r="E42" s="24">
        <v>333</v>
      </c>
      <c r="F42" s="24">
        <v>90</v>
      </c>
      <c r="G42" s="24">
        <v>243</v>
      </c>
      <c r="H42" s="24">
        <v>3722</v>
      </c>
      <c r="I42" s="24">
        <v>1424</v>
      </c>
      <c r="J42" s="60">
        <v>2298</v>
      </c>
      <c r="K42" s="44"/>
    </row>
    <row r="43" spans="1:11" ht="18" customHeight="1">
      <c r="A43" s="125">
        <v>22</v>
      </c>
      <c r="B43" s="22">
        <v>1167</v>
      </c>
      <c r="C43" s="24">
        <v>286</v>
      </c>
      <c r="D43" s="24">
        <v>881</v>
      </c>
      <c r="E43" s="24">
        <v>323</v>
      </c>
      <c r="F43" s="24">
        <v>92</v>
      </c>
      <c r="G43" s="24">
        <v>231</v>
      </c>
      <c r="H43" s="24">
        <v>3731</v>
      </c>
      <c r="I43" s="24">
        <v>1415</v>
      </c>
      <c r="J43" s="60">
        <v>2316</v>
      </c>
      <c r="K43" s="44"/>
    </row>
    <row r="44" spans="1:11" ht="18" customHeight="1">
      <c r="A44" s="125">
        <v>23</v>
      </c>
      <c r="B44" s="24">
        <v>1166</v>
      </c>
      <c r="C44" s="24">
        <v>292</v>
      </c>
      <c r="D44" s="24">
        <v>874</v>
      </c>
      <c r="E44" s="24">
        <v>315</v>
      </c>
      <c r="F44" s="24">
        <v>99</v>
      </c>
      <c r="G44" s="24">
        <v>215</v>
      </c>
      <c r="H44" s="24">
        <v>3740</v>
      </c>
      <c r="I44" s="24">
        <v>1405</v>
      </c>
      <c r="J44" s="60">
        <v>2334</v>
      </c>
      <c r="K44" s="44"/>
    </row>
    <row r="45" spans="1:11" ht="18" customHeight="1">
      <c r="A45" s="125">
        <v>24</v>
      </c>
      <c r="B45" s="24">
        <v>1185</v>
      </c>
      <c r="C45" s="24">
        <v>310</v>
      </c>
      <c r="D45" s="24">
        <v>875</v>
      </c>
      <c r="E45" s="41" t="s">
        <v>255</v>
      </c>
      <c r="F45" s="41" t="s">
        <v>255</v>
      </c>
      <c r="G45" s="41" t="s">
        <v>255</v>
      </c>
      <c r="H45" s="24">
        <v>3710</v>
      </c>
      <c r="I45" s="24">
        <v>1442</v>
      </c>
      <c r="J45" s="60">
        <v>2267</v>
      </c>
      <c r="K45" s="44"/>
    </row>
    <row r="46" spans="1:11" ht="18" customHeight="1">
      <c r="A46" s="125">
        <v>25</v>
      </c>
      <c r="B46" s="24">
        <v>1260</v>
      </c>
      <c r="C46" s="24">
        <v>325</v>
      </c>
      <c r="D46" s="24">
        <v>935</v>
      </c>
      <c r="E46" s="41" t="s">
        <v>255</v>
      </c>
      <c r="F46" s="41" t="s">
        <v>255</v>
      </c>
      <c r="G46" s="41" t="s">
        <v>255</v>
      </c>
      <c r="H46" s="24">
        <v>3716</v>
      </c>
      <c r="I46" s="24">
        <v>1448</v>
      </c>
      <c r="J46" s="60">
        <v>2267</v>
      </c>
      <c r="K46" s="44"/>
    </row>
    <row r="47" spans="1:11" ht="18" customHeight="1">
      <c r="A47" s="126">
        <v>26</v>
      </c>
      <c r="B47" s="623">
        <v>1253</v>
      </c>
      <c r="C47" s="623">
        <v>304</v>
      </c>
      <c r="D47" s="623">
        <v>948</v>
      </c>
      <c r="E47" s="738" t="s">
        <v>539</v>
      </c>
      <c r="F47" s="738" t="s">
        <v>539</v>
      </c>
      <c r="G47" s="738" t="s">
        <v>539</v>
      </c>
      <c r="H47" s="623">
        <v>3621</v>
      </c>
      <c r="I47" s="623">
        <v>1445</v>
      </c>
      <c r="J47" s="624">
        <v>2176</v>
      </c>
      <c r="K47" s="44"/>
    </row>
    <row r="48" spans="1:11" ht="16.5" customHeight="1">
      <c r="A48" s="638" t="s">
        <v>497</v>
      </c>
      <c r="G48" s="879" t="s">
        <v>481</v>
      </c>
      <c r="H48" s="880"/>
      <c r="I48" s="880"/>
      <c r="J48" s="880"/>
      <c r="K48" s="205"/>
    </row>
    <row r="49" spans="1:11" ht="16.5" customHeight="1">
      <c r="A49" s="51" t="s">
        <v>403</v>
      </c>
      <c r="B49" s="23"/>
      <c r="C49" s="23"/>
      <c r="D49" s="23"/>
      <c r="E49" s="23"/>
      <c r="F49" s="23"/>
      <c r="G49" s="296"/>
      <c r="H49" s="296"/>
      <c r="I49" s="296"/>
      <c r="J49" s="296"/>
      <c r="K49" s="44"/>
    </row>
    <row r="50" spans="1:11" ht="15" customHeight="1">
      <c r="A50" s="306" t="s">
        <v>404</v>
      </c>
      <c r="B50" s="23"/>
      <c r="C50" s="23"/>
      <c r="D50" s="23"/>
      <c r="E50" s="23"/>
      <c r="F50" s="23"/>
      <c r="G50" s="23"/>
      <c r="H50" s="46"/>
      <c r="I50" s="23"/>
      <c r="J50" s="44"/>
      <c r="K50" s="44"/>
    </row>
    <row r="51" spans="1:11" ht="15" customHeight="1">
      <c r="A51" s="306"/>
      <c r="B51" s="23"/>
      <c r="C51" s="23"/>
      <c r="D51" s="23"/>
      <c r="E51" s="23"/>
      <c r="F51" s="23"/>
      <c r="G51" s="23"/>
      <c r="H51" s="46"/>
      <c r="I51" s="23"/>
      <c r="J51" s="44"/>
      <c r="K51" s="44"/>
    </row>
    <row r="52" spans="1:11" ht="15" customHeight="1">
      <c r="A52" s="306"/>
      <c r="B52" s="23"/>
      <c r="C52" s="23"/>
      <c r="D52" s="23"/>
      <c r="E52" s="23"/>
      <c r="F52" s="23"/>
      <c r="G52" s="23"/>
      <c r="H52" s="46"/>
      <c r="I52" s="23"/>
      <c r="J52" s="44"/>
      <c r="K52" s="44"/>
    </row>
    <row r="53" spans="7:11" ht="13.5">
      <c r="G53" s="44"/>
      <c r="H53" s="44"/>
      <c r="I53" s="44"/>
      <c r="J53" s="44"/>
      <c r="K53" s="44"/>
    </row>
  </sheetData>
  <sheetProtection/>
  <mergeCells count="28">
    <mergeCell ref="J3:J5"/>
    <mergeCell ref="F17:F18"/>
    <mergeCell ref="H12:J12"/>
    <mergeCell ref="E3:E5"/>
    <mergeCell ref="F3:F5"/>
    <mergeCell ref="I3:I5"/>
    <mergeCell ref="G48:J48"/>
    <mergeCell ref="H17:H18"/>
    <mergeCell ref="I17:I18"/>
    <mergeCell ref="J17:J18"/>
    <mergeCell ref="G17:G18"/>
    <mergeCell ref="B17:B18"/>
    <mergeCell ref="A30:A31"/>
    <mergeCell ref="B30:D30"/>
    <mergeCell ref="E30:G30"/>
    <mergeCell ref="H30:J30"/>
    <mergeCell ref="A17:A18"/>
    <mergeCell ref="C17:C18"/>
    <mergeCell ref="D17:D18"/>
    <mergeCell ref="I25:J25"/>
    <mergeCell ref="E17:E18"/>
    <mergeCell ref="D3:D5"/>
    <mergeCell ref="C3:C5"/>
    <mergeCell ref="G3:G5"/>
    <mergeCell ref="B3:B5"/>
    <mergeCell ref="H3:H5"/>
    <mergeCell ref="A2:A5"/>
    <mergeCell ref="B2:H2"/>
  </mergeCells>
  <printOptions/>
  <pageMargins left="0.5118110236220472" right="0.31496062992125984" top="0.5511811023622047" bottom="0.5511811023622047" header="0.31496062992125984" footer="0.31496062992125984"/>
  <pageSetup firstPageNumber="88" useFirstPageNumber="1" horizontalDpi="600" verticalDpi="600" orientation="portrait" paperSize="9" r:id="rId1"/>
  <headerFooter>
    <oddFooter>&amp;C&amp;"ＭＳ 明朝,標準"&amp;P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SheetLayoutView="100" zoomScalePageLayoutView="0" workbookViewId="0" topLeftCell="A1">
      <selection activeCell="L31" sqref="L31"/>
    </sheetView>
  </sheetViews>
  <sheetFormatPr defaultColWidth="9.00390625" defaultRowHeight="13.5"/>
  <cols>
    <col min="1" max="1" width="9.25390625" style="5" customWidth="1"/>
    <col min="2" max="14" width="6.625" style="5" customWidth="1"/>
    <col min="15" max="15" width="5.625" style="5" customWidth="1"/>
    <col min="16" max="16" width="4.375" style="5" customWidth="1"/>
    <col min="17" max="17" width="4.875" style="5" customWidth="1"/>
    <col min="18" max="16384" width="9.00390625" style="5" customWidth="1"/>
  </cols>
  <sheetData>
    <row r="1" spans="1:8" ht="17.25">
      <c r="A1" s="352" t="s">
        <v>434</v>
      </c>
      <c r="B1" s="353"/>
      <c r="C1" s="353"/>
      <c r="D1" s="353"/>
      <c r="E1" s="353"/>
      <c r="F1" s="354"/>
      <c r="G1" s="354"/>
      <c r="H1" s="354"/>
    </row>
    <row r="2" ht="16.5" customHeight="1"/>
    <row r="3" spans="1:6" ht="16.5" customHeight="1">
      <c r="A3" s="350" t="s">
        <v>405</v>
      </c>
      <c r="B3" s="351" t="s">
        <v>406</v>
      </c>
      <c r="C3" s="351"/>
      <c r="D3" s="351"/>
      <c r="E3" s="351"/>
      <c r="F3" s="3"/>
    </row>
    <row r="4" ht="8.25" customHeight="1">
      <c r="N4" s="110"/>
    </row>
    <row r="5" spans="1:14" ht="16.5" customHeight="1">
      <c r="A5" s="109" t="s">
        <v>407</v>
      </c>
      <c r="B5" s="109" t="s">
        <v>22</v>
      </c>
      <c r="C5" s="109" t="s">
        <v>23</v>
      </c>
      <c r="D5" s="109" t="s">
        <v>24</v>
      </c>
      <c r="E5" s="109" t="s">
        <v>25</v>
      </c>
      <c r="F5" s="109" t="s">
        <v>26</v>
      </c>
      <c r="G5" s="109" t="s">
        <v>27</v>
      </c>
      <c r="H5" s="109" t="s">
        <v>28</v>
      </c>
      <c r="I5" s="109" t="s">
        <v>29</v>
      </c>
      <c r="J5" s="109" t="s">
        <v>30</v>
      </c>
      <c r="K5" s="109" t="s">
        <v>31</v>
      </c>
      <c r="L5" s="109" t="s">
        <v>32</v>
      </c>
      <c r="M5" s="109" t="s">
        <v>33</v>
      </c>
      <c r="N5" s="109" t="s">
        <v>34</v>
      </c>
    </row>
    <row r="6" spans="1:14" ht="11.25" customHeight="1">
      <c r="A6" s="525"/>
      <c r="B6" s="308" t="s">
        <v>21</v>
      </c>
      <c r="C6" s="309" t="s">
        <v>48</v>
      </c>
      <c r="D6" s="309" t="s">
        <v>48</v>
      </c>
      <c r="E6" s="309" t="s">
        <v>48</v>
      </c>
      <c r="F6" s="309" t="s">
        <v>48</v>
      </c>
      <c r="G6" s="309" t="s">
        <v>48</v>
      </c>
      <c r="H6" s="308" t="s">
        <v>21</v>
      </c>
      <c r="I6" s="309" t="s">
        <v>48</v>
      </c>
      <c r="J6" s="309" t="s">
        <v>48</v>
      </c>
      <c r="K6" s="309" t="s">
        <v>48</v>
      </c>
      <c r="L6" s="309" t="s">
        <v>48</v>
      </c>
      <c r="M6" s="309" t="s">
        <v>48</v>
      </c>
      <c r="N6" s="310" t="s">
        <v>48</v>
      </c>
    </row>
    <row r="7" spans="1:14" ht="21.75" customHeight="1">
      <c r="A7" s="580" t="s">
        <v>349</v>
      </c>
      <c r="B7" s="581">
        <v>59</v>
      </c>
      <c r="C7" s="582">
        <v>54</v>
      </c>
      <c r="D7" s="582">
        <v>75</v>
      </c>
      <c r="E7" s="582">
        <v>67</v>
      </c>
      <c r="F7" s="582">
        <v>66</v>
      </c>
      <c r="G7" s="582">
        <v>65</v>
      </c>
      <c r="H7" s="583">
        <v>73</v>
      </c>
      <c r="I7" s="582">
        <v>73</v>
      </c>
      <c r="J7" s="582">
        <v>72</v>
      </c>
      <c r="K7" s="582">
        <v>71</v>
      </c>
      <c r="L7" s="582">
        <v>63</v>
      </c>
      <c r="M7" s="583">
        <v>61</v>
      </c>
      <c r="N7" s="584">
        <v>799</v>
      </c>
    </row>
    <row r="8" spans="1:14" ht="21.75" customHeight="1">
      <c r="A8" s="580">
        <v>23</v>
      </c>
      <c r="B8" s="585">
        <v>76</v>
      </c>
      <c r="C8" s="583">
        <v>67</v>
      </c>
      <c r="D8" s="583">
        <v>69</v>
      </c>
      <c r="E8" s="583">
        <v>38</v>
      </c>
      <c r="F8" s="583">
        <v>39</v>
      </c>
      <c r="G8" s="583">
        <v>37</v>
      </c>
      <c r="H8" s="583">
        <v>50</v>
      </c>
      <c r="I8" s="583">
        <v>37</v>
      </c>
      <c r="J8" s="583">
        <v>61</v>
      </c>
      <c r="K8" s="583">
        <v>52</v>
      </c>
      <c r="L8" s="583">
        <v>53</v>
      </c>
      <c r="M8" s="583">
        <v>56</v>
      </c>
      <c r="N8" s="584">
        <v>635</v>
      </c>
    </row>
    <row r="9" spans="1:14" ht="21.75" customHeight="1">
      <c r="A9" s="580">
        <v>24</v>
      </c>
      <c r="B9" s="585">
        <v>46</v>
      </c>
      <c r="C9" s="583">
        <v>51</v>
      </c>
      <c r="D9" s="583">
        <v>45</v>
      </c>
      <c r="E9" s="583">
        <v>41</v>
      </c>
      <c r="F9" s="583">
        <v>40</v>
      </c>
      <c r="G9" s="583">
        <v>42</v>
      </c>
      <c r="H9" s="583">
        <v>50</v>
      </c>
      <c r="I9" s="583">
        <v>46</v>
      </c>
      <c r="J9" s="583">
        <v>38</v>
      </c>
      <c r="K9" s="583">
        <v>51</v>
      </c>
      <c r="L9" s="583">
        <v>46</v>
      </c>
      <c r="M9" s="583">
        <v>54</v>
      </c>
      <c r="N9" s="584">
        <v>550</v>
      </c>
    </row>
    <row r="10" spans="1:14" ht="21.75" customHeight="1">
      <c r="A10" s="580">
        <v>25</v>
      </c>
      <c r="B10" s="585">
        <v>43</v>
      </c>
      <c r="C10" s="583">
        <v>35</v>
      </c>
      <c r="D10" s="583">
        <v>41</v>
      </c>
      <c r="E10" s="583">
        <v>43</v>
      </c>
      <c r="F10" s="583">
        <v>51</v>
      </c>
      <c r="G10" s="583">
        <v>42</v>
      </c>
      <c r="H10" s="583">
        <v>44</v>
      </c>
      <c r="I10" s="583">
        <v>40</v>
      </c>
      <c r="J10" s="583">
        <v>48</v>
      </c>
      <c r="K10" s="583">
        <v>42</v>
      </c>
      <c r="L10" s="583">
        <v>54</v>
      </c>
      <c r="M10" s="583">
        <v>42</v>
      </c>
      <c r="N10" s="584">
        <v>525</v>
      </c>
    </row>
    <row r="11" spans="1:14" ht="21.75" customHeight="1">
      <c r="A11" s="586">
        <v>26</v>
      </c>
      <c r="B11" s="587">
        <v>44</v>
      </c>
      <c r="C11" s="588">
        <v>37</v>
      </c>
      <c r="D11" s="588">
        <v>42</v>
      </c>
      <c r="E11" s="588">
        <v>38</v>
      </c>
      <c r="F11" s="588">
        <v>30</v>
      </c>
      <c r="G11" s="588">
        <v>42</v>
      </c>
      <c r="H11" s="588">
        <v>30</v>
      </c>
      <c r="I11" s="588">
        <v>26</v>
      </c>
      <c r="J11" s="588">
        <v>35</v>
      </c>
      <c r="K11" s="588">
        <v>43</v>
      </c>
      <c r="L11" s="588">
        <v>38</v>
      </c>
      <c r="M11" s="588">
        <v>32</v>
      </c>
      <c r="N11" s="589">
        <v>437</v>
      </c>
    </row>
    <row r="12" spans="2:14" ht="15.75" customHeight="1">
      <c r="B12" s="418"/>
      <c r="C12" s="14"/>
      <c r="D12" s="14"/>
      <c r="E12" s="14"/>
      <c r="F12" s="14"/>
      <c r="G12" s="14"/>
      <c r="H12" s="199"/>
      <c r="I12" s="14"/>
      <c r="J12" s="14"/>
      <c r="K12" s="894" t="s">
        <v>35</v>
      </c>
      <c r="L12" s="894"/>
      <c r="M12" s="894"/>
      <c r="N12" s="894"/>
    </row>
    <row r="13" ht="16.5" customHeight="1"/>
    <row r="15" spans="1:13" ht="15.75" customHeight="1">
      <c r="A15" s="355" t="s">
        <v>36</v>
      </c>
      <c r="B15" s="356" t="s">
        <v>435</v>
      </c>
      <c r="C15" s="356"/>
      <c r="D15" s="356"/>
      <c r="E15" s="357"/>
      <c r="F15" s="7"/>
      <c r="G15" s="8"/>
      <c r="H15" s="8"/>
      <c r="I15" s="8"/>
      <c r="J15" s="8"/>
      <c r="K15" s="8"/>
      <c r="L15" s="8"/>
      <c r="M15" s="8"/>
    </row>
    <row r="16" ht="8.25" customHeight="1">
      <c r="N16" s="131"/>
    </row>
    <row r="17" spans="1:20" ht="13.5">
      <c r="A17" s="473"/>
      <c r="B17" s="111">
        <v>0</v>
      </c>
      <c r="C17" s="111">
        <v>2</v>
      </c>
      <c r="D17" s="111">
        <v>4</v>
      </c>
      <c r="E17" s="111">
        <v>6</v>
      </c>
      <c r="F17" s="111">
        <v>8</v>
      </c>
      <c r="G17" s="111">
        <v>10</v>
      </c>
      <c r="H17" s="111">
        <v>12</v>
      </c>
      <c r="I17" s="111">
        <v>14</v>
      </c>
      <c r="J17" s="111">
        <v>16</v>
      </c>
      <c r="K17" s="111">
        <v>18</v>
      </c>
      <c r="L17" s="111">
        <v>20</v>
      </c>
      <c r="M17" s="111">
        <v>22</v>
      </c>
      <c r="N17" s="893" t="s">
        <v>245</v>
      </c>
      <c r="T17" s="110"/>
    </row>
    <row r="18" spans="1:14" ht="15">
      <c r="A18" s="474" t="s">
        <v>407</v>
      </c>
      <c r="B18" s="112" t="s">
        <v>141</v>
      </c>
      <c r="C18" s="112" t="s">
        <v>141</v>
      </c>
      <c r="D18" s="112" t="s">
        <v>141</v>
      </c>
      <c r="E18" s="112" t="s">
        <v>141</v>
      </c>
      <c r="F18" s="112" t="s">
        <v>141</v>
      </c>
      <c r="G18" s="112" t="s">
        <v>141</v>
      </c>
      <c r="H18" s="112" t="s">
        <v>141</v>
      </c>
      <c r="I18" s="112" t="s">
        <v>141</v>
      </c>
      <c r="J18" s="112" t="s">
        <v>141</v>
      </c>
      <c r="K18" s="112" t="s">
        <v>141</v>
      </c>
      <c r="L18" s="112" t="s">
        <v>141</v>
      </c>
      <c r="M18" s="112" t="s">
        <v>141</v>
      </c>
      <c r="N18" s="805"/>
    </row>
    <row r="19" spans="1:14" ht="16.5" customHeight="1">
      <c r="A19" s="475"/>
      <c r="B19" s="113">
        <v>2</v>
      </c>
      <c r="C19" s="113">
        <v>4</v>
      </c>
      <c r="D19" s="113">
        <v>6</v>
      </c>
      <c r="E19" s="113">
        <v>8</v>
      </c>
      <c r="F19" s="113">
        <v>10</v>
      </c>
      <c r="G19" s="113">
        <v>12</v>
      </c>
      <c r="H19" s="113">
        <v>14</v>
      </c>
      <c r="I19" s="113">
        <v>16</v>
      </c>
      <c r="J19" s="113">
        <v>18</v>
      </c>
      <c r="K19" s="113">
        <v>20</v>
      </c>
      <c r="L19" s="113">
        <v>22</v>
      </c>
      <c r="M19" s="113">
        <v>24</v>
      </c>
      <c r="N19" s="806"/>
    </row>
    <row r="20" spans="1:14" ht="12" customHeight="1">
      <c r="A20" s="526"/>
      <c r="B20" s="308" t="s">
        <v>21</v>
      </c>
      <c r="C20" s="309" t="s">
        <v>48</v>
      </c>
      <c r="D20" s="309" t="s">
        <v>48</v>
      </c>
      <c r="E20" s="309" t="s">
        <v>48</v>
      </c>
      <c r="F20" s="309" t="s">
        <v>48</v>
      </c>
      <c r="G20" s="309" t="s">
        <v>48</v>
      </c>
      <c r="H20" s="308" t="s">
        <v>21</v>
      </c>
      <c r="I20" s="309" t="s">
        <v>48</v>
      </c>
      <c r="J20" s="309" t="s">
        <v>48</v>
      </c>
      <c r="K20" s="309" t="s">
        <v>48</v>
      </c>
      <c r="L20" s="309" t="s">
        <v>48</v>
      </c>
      <c r="M20" s="309" t="s">
        <v>48</v>
      </c>
      <c r="N20" s="310" t="s">
        <v>48</v>
      </c>
    </row>
    <row r="21" spans="1:14" ht="17.25" customHeight="1">
      <c r="A21" s="580" t="s">
        <v>349</v>
      </c>
      <c r="B21" s="590">
        <v>6</v>
      </c>
      <c r="C21" s="591">
        <v>8</v>
      </c>
      <c r="D21" s="591">
        <v>6</v>
      </c>
      <c r="E21" s="591">
        <v>75</v>
      </c>
      <c r="F21" s="591">
        <v>137</v>
      </c>
      <c r="G21" s="591">
        <v>109</v>
      </c>
      <c r="H21" s="591">
        <v>98</v>
      </c>
      <c r="I21" s="591">
        <v>73</v>
      </c>
      <c r="J21" s="591">
        <v>144</v>
      </c>
      <c r="K21" s="591">
        <v>98</v>
      </c>
      <c r="L21" s="591">
        <v>31</v>
      </c>
      <c r="M21" s="591">
        <v>14</v>
      </c>
      <c r="N21" s="592">
        <v>799</v>
      </c>
    </row>
    <row r="22" spans="1:14" ht="17.25" customHeight="1">
      <c r="A22" s="580">
        <v>23</v>
      </c>
      <c r="B22" s="593">
        <v>4</v>
      </c>
      <c r="C22" s="594">
        <v>5</v>
      </c>
      <c r="D22" s="594">
        <v>6</v>
      </c>
      <c r="E22" s="594">
        <v>75</v>
      </c>
      <c r="F22" s="594">
        <v>95</v>
      </c>
      <c r="G22" s="594">
        <v>80</v>
      </c>
      <c r="H22" s="594">
        <v>68</v>
      </c>
      <c r="I22" s="594">
        <v>94</v>
      </c>
      <c r="J22" s="594">
        <v>92</v>
      </c>
      <c r="K22" s="594">
        <v>76</v>
      </c>
      <c r="L22" s="594">
        <v>26</v>
      </c>
      <c r="M22" s="594">
        <v>14</v>
      </c>
      <c r="N22" s="592">
        <v>635</v>
      </c>
    </row>
    <row r="23" spans="1:14" ht="17.25" customHeight="1">
      <c r="A23" s="580">
        <v>24</v>
      </c>
      <c r="B23" s="593">
        <v>6</v>
      </c>
      <c r="C23" s="594">
        <v>6</v>
      </c>
      <c r="D23" s="594">
        <v>10</v>
      </c>
      <c r="E23" s="594">
        <v>51</v>
      </c>
      <c r="F23" s="594">
        <v>87</v>
      </c>
      <c r="G23" s="594">
        <v>66</v>
      </c>
      <c r="H23" s="594">
        <v>57</v>
      </c>
      <c r="I23" s="594">
        <v>63</v>
      </c>
      <c r="J23" s="594">
        <v>89</v>
      </c>
      <c r="K23" s="594">
        <v>81</v>
      </c>
      <c r="L23" s="594">
        <v>23</v>
      </c>
      <c r="M23" s="594">
        <v>11</v>
      </c>
      <c r="N23" s="592">
        <v>550</v>
      </c>
    </row>
    <row r="24" spans="1:14" ht="17.25" customHeight="1">
      <c r="A24" s="580">
        <v>25</v>
      </c>
      <c r="B24" s="593">
        <v>5</v>
      </c>
      <c r="C24" s="594">
        <v>0</v>
      </c>
      <c r="D24" s="594">
        <v>7</v>
      </c>
      <c r="E24" s="594">
        <v>50</v>
      </c>
      <c r="F24" s="594">
        <v>85</v>
      </c>
      <c r="G24" s="594">
        <v>76</v>
      </c>
      <c r="H24" s="594">
        <v>57</v>
      </c>
      <c r="I24" s="594">
        <v>61</v>
      </c>
      <c r="J24" s="594">
        <v>93</v>
      </c>
      <c r="K24" s="594">
        <v>56</v>
      </c>
      <c r="L24" s="594">
        <v>24</v>
      </c>
      <c r="M24" s="594">
        <v>11</v>
      </c>
      <c r="N24" s="592">
        <v>525</v>
      </c>
    </row>
    <row r="25" spans="1:14" ht="17.25" customHeight="1">
      <c r="A25" s="586">
        <v>26</v>
      </c>
      <c r="B25" s="595">
        <v>5</v>
      </c>
      <c r="C25" s="596">
        <v>0</v>
      </c>
      <c r="D25" s="596">
        <v>4</v>
      </c>
      <c r="E25" s="596">
        <v>39</v>
      </c>
      <c r="F25" s="596">
        <v>57</v>
      </c>
      <c r="G25" s="596">
        <v>66</v>
      </c>
      <c r="H25" s="596">
        <v>49</v>
      </c>
      <c r="I25" s="596">
        <v>50</v>
      </c>
      <c r="J25" s="596">
        <v>78</v>
      </c>
      <c r="K25" s="596">
        <v>53</v>
      </c>
      <c r="L25" s="596">
        <v>23</v>
      </c>
      <c r="M25" s="596">
        <v>13</v>
      </c>
      <c r="N25" s="597">
        <v>437</v>
      </c>
    </row>
    <row r="26" spans="2:14" ht="15" customHeight="1">
      <c r="B26" s="127"/>
      <c r="K26" s="894" t="s">
        <v>35</v>
      </c>
      <c r="L26" s="894"/>
      <c r="M26" s="894"/>
      <c r="N26" s="894"/>
    </row>
    <row r="27" spans="1:13" ht="13.5">
      <c r="A27" s="8"/>
      <c r="B27" s="8"/>
      <c r="C27" s="8"/>
      <c r="D27" s="8"/>
      <c r="E27" s="8"/>
      <c r="F27" s="8"/>
      <c r="G27" s="8"/>
      <c r="H27" s="8"/>
      <c r="I27" s="8"/>
      <c r="J27" s="8"/>
      <c r="L27" s="8"/>
      <c r="M27" s="8"/>
    </row>
    <row r="28" spans="1:13" ht="13.5">
      <c r="A28" s="8"/>
      <c r="B28" s="8"/>
      <c r="C28" s="8"/>
      <c r="D28" s="8"/>
      <c r="E28" s="8"/>
      <c r="F28" s="8"/>
      <c r="G28" s="8"/>
      <c r="H28" s="8"/>
      <c r="I28" s="8"/>
      <c r="J28" s="8"/>
      <c r="L28" s="8"/>
      <c r="M28" s="8"/>
    </row>
    <row r="29" spans="1:5" ht="14.25">
      <c r="A29" s="355" t="s">
        <v>39</v>
      </c>
      <c r="B29" s="351" t="s">
        <v>40</v>
      </c>
      <c r="C29" s="351"/>
      <c r="D29" s="351"/>
      <c r="E29" s="311"/>
    </row>
    <row r="30" spans="1:11" ht="9" customHeight="1">
      <c r="A30" s="8"/>
      <c r="K30" s="110"/>
    </row>
    <row r="31" spans="1:26" ht="18.75" customHeight="1">
      <c r="A31" s="452" t="s">
        <v>407</v>
      </c>
      <c r="B31" s="109" t="s">
        <v>41</v>
      </c>
      <c r="C31" s="109" t="s">
        <v>42</v>
      </c>
      <c r="D31" s="109" t="s">
        <v>43</v>
      </c>
      <c r="E31" s="109" t="s">
        <v>44</v>
      </c>
      <c r="F31" s="109" t="s">
        <v>45</v>
      </c>
      <c r="G31" s="109" t="s">
        <v>46</v>
      </c>
      <c r="H31" s="109" t="s">
        <v>47</v>
      </c>
      <c r="I31" s="109" t="s">
        <v>34</v>
      </c>
      <c r="R31" s="603"/>
      <c r="S31" s="109" t="s">
        <v>41</v>
      </c>
      <c r="T31" s="109" t="s">
        <v>42</v>
      </c>
      <c r="U31" s="109" t="s">
        <v>43</v>
      </c>
      <c r="V31" s="109" t="s">
        <v>44</v>
      </c>
      <c r="W31" s="109" t="s">
        <v>45</v>
      </c>
      <c r="X31" s="109" t="s">
        <v>46</v>
      </c>
      <c r="Y31" s="452" t="s">
        <v>47</v>
      </c>
      <c r="Z31" s="451"/>
    </row>
    <row r="32" spans="1:26" ht="12" customHeight="1">
      <c r="A32" s="527"/>
      <c r="B32" s="12" t="s">
        <v>21</v>
      </c>
      <c r="C32" s="309" t="s">
        <v>48</v>
      </c>
      <c r="D32" s="309" t="s">
        <v>48</v>
      </c>
      <c r="E32" s="309" t="s">
        <v>48</v>
      </c>
      <c r="F32" s="309" t="s">
        <v>48</v>
      </c>
      <c r="G32" s="309" t="s">
        <v>48</v>
      </c>
      <c r="H32" s="308" t="s">
        <v>21</v>
      </c>
      <c r="I32" s="310" t="s">
        <v>48</v>
      </c>
      <c r="R32" s="600"/>
      <c r="S32" s="450"/>
      <c r="T32" s="307"/>
      <c r="U32" s="307"/>
      <c r="V32" s="307"/>
      <c r="W32" s="307"/>
      <c r="X32" s="307"/>
      <c r="Y32" s="307"/>
      <c r="Z32" s="451"/>
    </row>
    <row r="33" spans="1:26" ht="18.75" customHeight="1">
      <c r="A33" s="580" t="s">
        <v>349</v>
      </c>
      <c r="B33" s="590">
        <v>66</v>
      </c>
      <c r="C33" s="594">
        <v>119</v>
      </c>
      <c r="D33" s="591">
        <v>131</v>
      </c>
      <c r="E33" s="591">
        <v>129</v>
      </c>
      <c r="F33" s="591">
        <v>117</v>
      </c>
      <c r="G33" s="594">
        <v>140</v>
      </c>
      <c r="H33" s="591">
        <v>97</v>
      </c>
      <c r="I33" s="598">
        <v>799</v>
      </c>
      <c r="R33" s="580" t="s">
        <v>491</v>
      </c>
      <c r="S33" s="594">
        <v>68</v>
      </c>
      <c r="T33" s="594">
        <v>84</v>
      </c>
      <c r="U33" s="594">
        <v>92</v>
      </c>
      <c r="V33" s="594">
        <v>99</v>
      </c>
      <c r="W33" s="594">
        <v>113</v>
      </c>
      <c r="X33" s="594">
        <v>102</v>
      </c>
      <c r="Y33" s="594">
        <v>77</v>
      </c>
      <c r="Z33" s="88"/>
    </row>
    <row r="34" spans="1:26" ht="20.25" customHeight="1">
      <c r="A34" s="580">
        <v>23</v>
      </c>
      <c r="B34" s="594">
        <v>68</v>
      </c>
      <c r="C34" s="594">
        <v>84</v>
      </c>
      <c r="D34" s="594">
        <v>92</v>
      </c>
      <c r="E34" s="594">
        <v>99</v>
      </c>
      <c r="F34" s="594">
        <v>113</v>
      </c>
      <c r="G34" s="594">
        <v>102</v>
      </c>
      <c r="H34" s="594">
        <v>77</v>
      </c>
      <c r="I34" s="598">
        <v>635</v>
      </c>
      <c r="R34" s="580">
        <v>24</v>
      </c>
      <c r="S34" s="594">
        <v>55</v>
      </c>
      <c r="T34" s="594">
        <v>81</v>
      </c>
      <c r="U34" s="594">
        <v>70</v>
      </c>
      <c r="V34" s="594">
        <v>81</v>
      </c>
      <c r="W34" s="594">
        <v>74</v>
      </c>
      <c r="X34" s="594">
        <v>100</v>
      </c>
      <c r="Y34" s="594">
        <v>89</v>
      </c>
      <c r="Z34" s="88"/>
    </row>
    <row r="35" spans="1:26" ht="20.25" customHeight="1">
      <c r="A35" s="580">
        <v>24</v>
      </c>
      <c r="B35" s="594">
        <v>55</v>
      </c>
      <c r="C35" s="594">
        <v>81</v>
      </c>
      <c r="D35" s="594">
        <v>70</v>
      </c>
      <c r="E35" s="594">
        <v>81</v>
      </c>
      <c r="F35" s="594">
        <v>74</v>
      </c>
      <c r="G35" s="594">
        <v>100</v>
      </c>
      <c r="H35" s="594">
        <v>89</v>
      </c>
      <c r="I35" s="598">
        <v>550</v>
      </c>
      <c r="R35" s="580">
        <v>25</v>
      </c>
      <c r="S35" s="594">
        <v>61</v>
      </c>
      <c r="T35" s="594">
        <v>79</v>
      </c>
      <c r="U35" s="594">
        <v>86</v>
      </c>
      <c r="V35" s="594">
        <v>79</v>
      </c>
      <c r="W35" s="594">
        <v>64</v>
      </c>
      <c r="X35" s="594">
        <v>93</v>
      </c>
      <c r="Y35" s="594">
        <v>63</v>
      </c>
      <c r="Z35" s="88"/>
    </row>
    <row r="36" spans="1:26" ht="20.25" customHeight="1">
      <c r="A36" s="580">
        <v>25</v>
      </c>
      <c r="B36" s="594">
        <v>61</v>
      </c>
      <c r="C36" s="594">
        <v>79</v>
      </c>
      <c r="D36" s="594">
        <v>86</v>
      </c>
      <c r="E36" s="594">
        <v>79</v>
      </c>
      <c r="F36" s="594">
        <v>64</v>
      </c>
      <c r="G36" s="594">
        <v>93</v>
      </c>
      <c r="H36" s="594">
        <v>63</v>
      </c>
      <c r="I36" s="598">
        <v>525</v>
      </c>
      <c r="Q36" s="8"/>
      <c r="R36" s="586">
        <v>26</v>
      </c>
      <c r="S36" s="596">
        <v>51</v>
      </c>
      <c r="T36" s="596">
        <v>52</v>
      </c>
      <c r="U36" s="596">
        <v>70</v>
      </c>
      <c r="V36" s="596">
        <v>53</v>
      </c>
      <c r="W36" s="596">
        <v>79</v>
      </c>
      <c r="X36" s="596">
        <v>68</v>
      </c>
      <c r="Y36" s="596">
        <v>64</v>
      </c>
      <c r="Z36" s="449" t="s">
        <v>302</v>
      </c>
    </row>
    <row r="37" spans="1:26" ht="20.25" customHeight="1">
      <c r="A37" s="586">
        <v>26</v>
      </c>
      <c r="B37" s="596">
        <v>51</v>
      </c>
      <c r="C37" s="596">
        <v>52</v>
      </c>
      <c r="D37" s="596">
        <v>70</v>
      </c>
      <c r="E37" s="596">
        <v>53</v>
      </c>
      <c r="F37" s="596">
        <v>79</v>
      </c>
      <c r="G37" s="596">
        <v>68</v>
      </c>
      <c r="H37" s="596">
        <v>64</v>
      </c>
      <c r="I37" s="599">
        <v>437</v>
      </c>
      <c r="Q37" s="8"/>
      <c r="S37" s="52"/>
      <c r="T37" s="52"/>
      <c r="U37" s="52"/>
      <c r="V37" s="52"/>
      <c r="W37" s="52"/>
      <c r="X37" s="52"/>
      <c r="Y37" s="52"/>
      <c r="Z37" s="52"/>
    </row>
    <row r="38" spans="1:26" ht="16.5" customHeight="1">
      <c r="A38" s="419"/>
      <c r="B38" s="8"/>
      <c r="C38" s="52"/>
      <c r="D38" s="8"/>
      <c r="E38" s="8"/>
      <c r="I38" s="14" t="s">
        <v>35</v>
      </c>
      <c r="S38" s="8"/>
      <c r="T38" s="8"/>
      <c r="U38" s="8"/>
      <c r="V38" s="8"/>
      <c r="W38" s="8"/>
      <c r="X38" s="8"/>
      <c r="Y38" s="8"/>
      <c r="Z38" s="52" t="s">
        <v>301</v>
      </c>
    </row>
    <row r="39" spans="2:25" ht="18.75" customHeight="1">
      <c r="B39" s="8"/>
      <c r="C39" s="52"/>
      <c r="D39" s="8"/>
      <c r="E39" s="8"/>
      <c r="R39" s="52"/>
      <c r="S39" s="8"/>
      <c r="T39" s="8"/>
      <c r="U39" s="8"/>
      <c r="V39" s="8"/>
      <c r="W39" s="8"/>
      <c r="X39" s="8"/>
      <c r="Y39" s="8"/>
    </row>
    <row r="42" spans="19:26" ht="13.5">
      <c r="S42" s="8"/>
      <c r="T42" s="52"/>
      <c r="U42" s="8"/>
      <c r="V42" s="8"/>
      <c r="W42" s="8"/>
      <c r="X42" s="52"/>
      <c r="Y42" s="8"/>
      <c r="Z42" s="52" t="s">
        <v>302</v>
      </c>
    </row>
    <row r="43" spans="5:9" ht="13.5">
      <c r="E43" s="16"/>
      <c r="F43" s="16"/>
      <c r="G43" s="16"/>
      <c r="H43" s="16"/>
      <c r="I43" s="16"/>
    </row>
    <row r="45" ht="13.5">
      <c r="J45" s="16"/>
    </row>
  </sheetData>
  <sheetProtection/>
  <mergeCells count="3">
    <mergeCell ref="N17:N19"/>
    <mergeCell ref="K12:N12"/>
    <mergeCell ref="K26:N26"/>
  </mergeCells>
  <printOptions/>
  <pageMargins left="0.7874015748031497" right="0.3937007874015748" top="0.3937007874015748" bottom="0.1968503937007874" header="0.5118110236220472" footer="0.5118110236220472"/>
  <pageSetup firstPageNumber="89" useFirstPageNumber="1" horizontalDpi="600" verticalDpi="600" orientation="portrait" paperSize="9" scale="90" r:id="rId2"/>
  <headerFooter alignWithMargins="0">
    <oddFooter>&amp;C&amp;"ＭＳ 明朝,標準"&amp;13&amp;P</oddFooter>
  </headerFooter>
  <colBreaks count="1" manualBreakCount="1">
    <brk id="25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SheetLayoutView="100" zoomScalePageLayoutView="0" workbookViewId="0" topLeftCell="A1">
      <selection activeCell="J68" sqref="J68"/>
    </sheetView>
  </sheetViews>
  <sheetFormatPr defaultColWidth="9.00390625" defaultRowHeight="13.5"/>
  <cols>
    <col min="1" max="1" width="9.00390625" style="5" customWidth="1"/>
    <col min="2" max="2" width="14.125" style="5" customWidth="1"/>
    <col min="3" max="5" width="12.125" style="5" customWidth="1"/>
    <col min="6" max="6" width="5.75390625" style="5" customWidth="1"/>
    <col min="7" max="7" width="14.375" style="5" customWidth="1"/>
    <col min="8" max="8" width="23.125" style="5" hidden="1" customWidth="1"/>
    <col min="9" max="16384" width="9.00390625" style="5" customWidth="1"/>
  </cols>
  <sheetData>
    <row r="1" spans="1:7" ht="18.75" customHeight="1">
      <c r="A1" s="136" t="s">
        <v>293</v>
      </c>
      <c r="B1" s="2"/>
      <c r="C1" s="2"/>
      <c r="D1" s="3"/>
      <c r="F1" s="3"/>
      <c r="G1" s="4" t="s">
        <v>16</v>
      </c>
    </row>
    <row r="2" spans="1:11" ht="20.25" customHeight="1">
      <c r="A2" s="6"/>
      <c r="B2" s="6"/>
      <c r="C2" s="297"/>
      <c r="D2" s="279" t="s">
        <v>495</v>
      </c>
      <c r="F2" s="7"/>
      <c r="G2" s="8"/>
      <c r="H2" s="8"/>
      <c r="I2" s="8"/>
      <c r="J2" s="8"/>
      <c r="K2" s="8"/>
    </row>
    <row r="3" spans="1:11" ht="22.5" customHeight="1">
      <c r="A3" s="673" t="s">
        <v>463</v>
      </c>
      <c r="B3" s="674" t="s">
        <v>18</v>
      </c>
      <c r="C3" s="675" t="s">
        <v>19</v>
      </c>
      <c r="D3" s="676" t="s">
        <v>20</v>
      </c>
      <c r="F3" s="7"/>
      <c r="G3" s="11" t="s">
        <v>16</v>
      </c>
      <c r="H3" s="8" t="s">
        <v>16</v>
      </c>
      <c r="I3" s="8" t="s">
        <v>16</v>
      </c>
      <c r="J3" s="11" t="s">
        <v>16</v>
      </c>
      <c r="K3" s="8"/>
    </row>
    <row r="4" spans="1:11" ht="11.25" customHeight="1">
      <c r="A4" s="528"/>
      <c r="B4" s="12" t="s">
        <v>48</v>
      </c>
      <c r="C4" s="13" t="s">
        <v>49</v>
      </c>
      <c r="D4" s="71" t="s">
        <v>49</v>
      </c>
      <c r="F4" s="7"/>
      <c r="G4" s="11"/>
      <c r="H4" s="8"/>
      <c r="I4" s="8"/>
      <c r="J4" s="11"/>
      <c r="K4" s="8"/>
    </row>
    <row r="5" spans="1:11" ht="14.25">
      <c r="A5" s="700" t="s">
        <v>533</v>
      </c>
      <c r="B5" s="620">
        <v>479</v>
      </c>
      <c r="C5" s="199">
        <v>582</v>
      </c>
      <c r="D5" s="618">
        <v>4</v>
      </c>
      <c r="F5" s="7"/>
      <c r="G5" s="8" t="s">
        <v>16</v>
      </c>
      <c r="H5" s="8" t="s">
        <v>16</v>
      </c>
      <c r="I5" s="8" t="s">
        <v>16</v>
      </c>
      <c r="J5" s="8" t="s">
        <v>16</v>
      </c>
      <c r="K5" s="8"/>
    </row>
    <row r="6" spans="1:11" ht="14.25">
      <c r="A6" s="669">
        <v>5</v>
      </c>
      <c r="B6" s="620">
        <v>504</v>
      </c>
      <c r="C6" s="199">
        <v>586</v>
      </c>
      <c r="D6" s="618">
        <v>10</v>
      </c>
      <c r="F6" s="7"/>
      <c r="G6" s="8" t="s">
        <v>16</v>
      </c>
      <c r="H6" s="8" t="s">
        <v>16</v>
      </c>
      <c r="I6" s="8" t="s">
        <v>16</v>
      </c>
      <c r="J6" s="8" t="s">
        <v>16</v>
      </c>
      <c r="K6" s="8"/>
    </row>
    <row r="7" spans="1:11" ht="14.25">
      <c r="A7" s="669">
        <v>6</v>
      </c>
      <c r="B7" s="620">
        <v>505</v>
      </c>
      <c r="C7" s="199">
        <v>575</v>
      </c>
      <c r="D7" s="618">
        <v>11</v>
      </c>
      <c r="F7" s="7"/>
      <c r="G7" s="8" t="s">
        <v>16</v>
      </c>
      <c r="H7" s="8" t="s">
        <v>16</v>
      </c>
      <c r="I7" s="8"/>
      <c r="J7" s="8"/>
      <c r="K7" s="8"/>
    </row>
    <row r="8" spans="1:11" ht="14.25">
      <c r="A8" s="669">
        <v>7</v>
      </c>
      <c r="B8" s="620">
        <v>535</v>
      </c>
      <c r="C8" s="199">
        <v>691</v>
      </c>
      <c r="D8" s="618">
        <v>7</v>
      </c>
      <c r="F8" s="7"/>
      <c r="G8" s="8" t="s">
        <v>16</v>
      </c>
      <c r="H8" s="8" t="s">
        <v>16</v>
      </c>
      <c r="I8" s="8" t="s">
        <v>16</v>
      </c>
      <c r="J8" s="8" t="s">
        <v>16</v>
      </c>
      <c r="K8" s="8"/>
    </row>
    <row r="9" spans="1:11" ht="14.25">
      <c r="A9" s="669">
        <v>8</v>
      </c>
      <c r="B9" s="620">
        <v>518</v>
      </c>
      <c r="C9" s="199">
        <v>675</v>
      </c>
      <c r="D9" s="618">
        <v>4</v>
      </c>
      <c r="F9" s="7"/>
      <c r="G9" s="8" t="s">
        <v>16</v>
      </c>
      <c r="H9" s="8" t="s">
        <v>16</v>
      </c>
      <c r="I9" s="8" t="s">
        <v>16</v>
      </c>
      <c r="J9" s="8" t="s">
        <v>16</v>
      </c>
      <c r="K9" s="8"/>
    </row>
    <row r="10" spans="1:11" ht="14.25">
      <c r="A10" s="669">
        <v>9</v>
      </c>
      <c r="B10" s="620">
        <v>536</v>
      </c>
      <c r="C10" s="199">
        <v>721</v>
      </c>
      <c r="D10" s="618">
        <v>5</v>
      </c>
      <c r="F10" s="7"/>
      <c r="G10" s="8" t="s">
        <v>16</v>
      </c>
      <c r="H10" s="8" t="s">
        <v>16</v>
      </c>
      <c r="I10" s="8" t="s">
        <v>16</v>
      </c>
      <c r="J10" s="8" t="s">
        <v>16</v>
      </c>
      <c r="K10" s="8"/>
    </row>
    <row r="11" spans="1:11" ht="14.25">
      <c r="A11" s="670">
        <v>10</v>
      </c>
      <c r="B11" s="418">
        <v>534</v>
      </c>
      <c r="C11" s="199">
        <v>690</v>
      </c>
      <c r="D11" s="618">
        <v>9</v>
      </c>
      <c r="F11" s="7"/>
      <c r="G11" s="11" t="s">
        <v>16</v>
      </c>
      <c r="H11" s="8" t="s">
        <v>16</v>
      </c>
      <c r="I11" s="8" t="s">
        <v>16</v>
      </c>
      <c r="J11" s="8" t="s">
        <v>16</v>
      </c>
      <c r="K11" s="8"/>
    </row>
    <row r="12" spans="1:11" ht="14.25">
      <c r="A12" s="669">
        <v>11</v>
      </c>
      <c r="B12" s="620">
        <v>630</v>
      </c>
      <c r="C12" s="199">
        <v>839</v>
      </c>
      <c r="D12" s="618">
        <v>3</v>
      </c>
      <c r="F12" s="7"/>
      <c r="G12" s="14" t="s">
        <v>16</v>
      </c>
      <c r="H12" s="8"/>
      <c r="I12" s="8"/>
      <c r="J12" s="8"/>
      <c r="K12" s="8"/>
    </row>
    <row r="13" spans="1:11" ht="14.25">
      <c r="A13" s="670">
        <v>12</v>
      </c>
      <c r="B13" s="418">
        <v>577</v>
      </c>
      <c r="C13" s="199">
        <v>743</v>
      </c>
      <c r="D13" s="618">
        <v>4</v>
      </c>
      <c r="F13" s="7"/>
      <c r="G13" s="14" t="s">
        <v>16</v>
      </c>
      <c r="H13" s="8"/>
      <c r="I13" s="8"/>
      <c r="J13" s="8"/>
      <c r="K13" s="8"/>
    </row>
    <row r="14" spans="1:11" ht="14.25">
      <c r="A14" s="670">
        <v>13</v>
      </c>
      <c r="B14" s="418">
        <v>529</v>
      </c>
      <c r="C14" s="199">
        <v>700</v>
      </c>
      <c r="D14" s="618">
        <v>6</v>
      </c>
      <c r="F14" s="7"/>
      <c r="G14" s="14" t="s">
        <v>16</v>
      </c>
      <c r="H14" s="8"/>
      <c r="I14" s="8"/>
      <c r="J14" s="8"/>
      <c r="K14" s="8"/>
    </row>
    <row r="15" spans="1:11" ht="14.25">
      <c r="A15" s="670">
        <v>14</v>
      </c>
      <c r="B15" s="418">
        <v>583</v>
      </c>
      <c r="C15" s="199">
        <v>789</v>
      </c>
      <c r="D15" s="618">
        <v>8</v>
      </c>
      <c r="F15" s="7"/>
      <c r="G15" s="14" t="s">
        <v>16</v>
      </c>
      <c r="H15" s="8"/>
      <c r="I15" s="8"/>
      <c r="J15" s="8"/>
      <c r="K15" s="8"/>
    </row>
    <row r="16" spans="1:11" ht="14.25">
      <c r="A16" s="670">
        <v>15</v>
      </c>
      <c r="B16" s="418">
        <v>714</v>
      </c>
      <c r="C16" s="199">
        <v>932</v>
      </c>
      <c r="D16" s="618">
        <v>2</v>
      </c>
      <c r="F16" s="7"/>
      <c r="G16" s="15" t="s">
        <v>16</v>
      </c>
      <c r="H16" s="8"/>
      <c r="I16" s="8"/>
      <c r="J16" s="8"/>
      <c r="K16" s="8"/>
    </row>
    <row r="17" spans="1:11" ht="14.25">
      <c r="A17" s="670">
        <v>16</v>
      </c>
      <c r="B17" s="418">
        <v>660</v>
      </c>
      <c r="C17" s="199">
        <v>891</v>
      </c>
      <c r="D17" s="618">
        <v>4</v>
      </c>
      <c r="F17" s="7"/>
      <c r="G17" s="15" t="s">
        <v>16</v>
      </c>
      <c r="H17" s="8" t="s">
        <v>16</v>
      </c>
      <c r="I17" s="8" t="s">
        <v>16</v>
      </c>
      <c r="J17" s="8" t="s">
        <v>16</v>
      </c>
      <c r="K17" s="8"/>
    </row>
    <row r="18" spans="1:11" ht="14.25">
      <c r="A18" s="670">
        <v>17</v>
      </c>
      <c r="B18" s="620">
        <v>589</v>
      </c>
      <c r="C18" s="199">
        <v>756</v>
      </c>
      <c r="D18" s="618">
        <v>4</v>
      </c>
      <c r="F18" s="7"/>
      <c r="G18" s="8"/>
      <c r="H18" s="11" t="s">
        <v>16</v>
      </c>
      <c r="I18" s="8"/>
      <c r="J18" s="8"/>
      <c r="K18" s="8"/>
    </row>
    <row r="19" spans="1:6" ht="14.25">
      <c r="A19" s="670">
        <v>18</v>
      </c>
      <c r="B19" s="620">
        <v>912</v>
      </c>
      <c r="C19" s="621">
        <v>1137</v>
      </c>
      <c r="D19" s="618">
        <v>8</v>
      </c>
      <c r="F19" s="3"/>
    </row>
    <row r="20" spans="1:6" ht="14.25">
      <c r="A20" s="670">
        <v>19</v>
      </c>
      <c r="B20" s="620">
        <v>850</v>
      </c>
      <c r="C20" s="621">
        <v>1031</v>
      </c>
      <c r="D20" s="618">
        <v>7</v>
      </c>
      <c r="F20" s="3"/>
    </row>
    <row r="21" spans="1:6" ht="14.25">
      <c r="A21" s="670">
        <v>20</v>
      </c>
      <c r="B21" s="620">
        <v>875</v>
      </c>
      <c r="C21" s="621">
        <v>1066</v>
      </c>
      <c r="D21" s="618">
        <v>3</v>
      </c>
      <c r="F21" s="3"/>
    </row>
    <row r="22" spans="1:6" ht="14.25">
      <c r="A22" s="670">
        <v>21</v>
      </c>
      <c r="B22" s="622">
        <v>827</v>
      </c>
      <c r="C22" s="617">
        <v>1030</v>
      </c>
      <c r="D22" s="618">
        <v>4</v>
      </c>
      <c r="F22" s="3"/>
    </row>
    <row r="23" spans="1:6" ht="14.25">
      <c r="A23" s="670">
        <v>22</v>
      </c>
      <c r="B23" s="622">
        <v>799</v>
      </c>
      <c r="C23" s="617">
        <v>1039</v>
      </c>
      <c r="D23" s="618">
        <v>4</v>
      </c>
      <c r="F23" s="3"/>
    </row>
    <row r="24" spans="1:6" ht="14.25">
      <c r="A24" s="670">
        <v>23</v>
      </c>
      <c r="B24" s="199">
        <v>635</v>
      </c>
      <c r="C24" s="617">
        <v>822</v>
      </c>
      <c r="D24" s="618">
        <v>0</v>
      </c>
      <c r="F24" s="3"/>
    </row>
    <row r="25" spans="1:6" ht="14.25">
      <c r="A25" s="670">
        <v>24</v>
      </c>
      <c r="B25" s="199">
        <v>550</v>
      </c>
      <c r="C25" s="617">
        <v>722</v>
      </c>
      <c r="D25" s="618">
        <v>2</v>
      </c>
      <c r="F25" s="3"/>
    </row>
    <row r="26" spans="1:6" ht="15.75" customHeight="1">
      <c r="A26" s="670">
        <v>25</v>
      </c>
      <c r="B26" s="199">
        <v>525</v>
      </c>
      <c r="C26" s="617">
        <v>689</v>
      </c>
      <c r="D26" s="618">
        <v>1</v>
      </c>
      <c r="F26" s="3"/>
    </row>
    <row r="27" spans="1:6" ht="15.75" customHeight="1">
      <c r="A27" s="671">
        <v>26</v>
      </c>
      <c r="B27" s="672">
        <v>437</v>
      </c>
      <c r="C27" s="438">
        <v>563</v>
      </c>
      <c r="D27" s="439">
        <v>2</v>
      </c>
      <c r="F27" s="3"/>
    </row>
    <row r="28" spans="1:6" ht="18.75" customHeight="1">
      <c r="A28" s="127" t="s">
        <v>472</v>
      </c>
      <c r="D28" s="637" t="s">
        <v>473</v>
      </c>
      <c r="F28" s="3"/>
    </row>
    <row r="29" spans="1:5" ht="13.5">
      <c r="A29" s="5" t="s">
        <v>496</v>
      </c>
      <c r="B29" s="8"/>
      <c r="C29" s="8"/>
      <c r="D29" s="8"/>
      <c r="E29" s="8"/>
    </row>
    <row r="60" spans="4:5" ht="13.5">
      <c r="D60" s="8"/>
      <c r="E60" s="8"/>
    </row>
    <row r="61" spans="4:5" ht="13.5">
      <c r="D61" s="8"/>
      <c r="E61" s="8"/>
    </row>
    <row r="66" spans="2:5" ht="14.25">
      <c r="B66" s="453" t="s">
        <v>17</v>
      </c>
      <c r="C66" s="9" t="s">
        <v>18</v>
      </c>
      <c r="D66" s="10" t="s">
        <v>19</v>
      </c>
      <c r="E66" s="10" t="s">
        <v>20</v>
      </c>
    </row>
    <row r="67" spans="2:5" ht="13.5">
      <c r="B67" s="619" t="s">
        <v>464</v>
      </c>
      <c r="C67" s="620">
        <v>912</v>
      </c>
      <c r="D67" s="621">
        <v>1137</v>
      </c>
      <c r="E67" s="618">
        <v>8</v>
      </c>
    </row>
    <row r="68" spans="2:5" ht="13.5">
      <c r="B68" s="619" t="s">
        <v>465</v>
      </c>
      <c r="C68" s="620">
        <v>850</v>
      </c>
      <c r="D68" s="621">
        <v>1031</v>
      </c>
      <c r="E68" s="618">
        <v>7</v>
      </c>
    </row>
    <row r="69" spans="2:5" ht="13.5">
      <c r="B69" s="619" t="s">
        <v>466</v>
      </c>
      <c r="C69" s="620">
        <v>875</v>
      </c>
      <c r="D69" s="621">
        <v>1066</v>
      </c>
      <c r="E69" s="618">
        <v>3</v>
      </c>
    </row>
    <row r="70" spans="2:5" ht="13.5">
      <c r="B70" s="619" t="s">
        <v>467</v>
      </c>
      <c r="C70" s="622">
        <v>827</v>
      </c>
      <c r="D70" s="617">
        <v>1030</v>
      </c>
      <c r="E70" s="618">
        <v>4</v>
      </c>
    </row>
    <row r="71" spans="2:5" ht="13.5">
      <c r="B71" s="619" t="s">
        <v>468</v>
      </c>
      <c r="C71" s="622">
        <v>799</v>
      </c>
      <c r="D71" s="617">
        <v>1039</v>
      </c>
      <c r="E71" s="618">
        <v>4</v>
      </c>
    </row>
    <row r="72" spans="2:5" ht="13.5">
      <c r="B72" s="619" t="s">
        <v>469</v>
      </c>
      <c r="C72" s="199">
        <v>635</v>
      </c>
      <c r="D72" s="617">
        <v>822</v>
      </c>
      <c r="E72" s="618">
        <v>0</v>
      </c>
    </row>
    <row r="73" spans="2:5" ht="13.5">
      <c r="B73" s="601" t="s">
        <v>492</v>
      </c>
      <c r="C73" s="622">
        <v>550</v>
      </c>
      <c r="D73" s="617">
        <v>722</v>
      </c>
      <c r="E73" s="618">
        <v>2</v>
      </c>
    </row>
    <row r="74" spans="2:5" ht="13.5">
      <c r="B74" s="601" t="s">
        <v>505</v>
      </c>
      <c r="C74" s="199">
        <v>525</v>
      </c>
      <c r="D74" s="617">
        <v>689</v>
      </c>
      <c r="E74" s="618">
        <v>1</v>
      </c>
    </row>
    <row r="75" spans="2:5" ht="13.5">
      <c r="B75" s="602" t="s">
        <v>534</v>
      </c>
      <c r="C75" s="672">
        <v>437</v>
      </c>
      <c r="D75" s="438">
        <v>563</v>
      </c>
      <c r="E75" s="439">
        <v>2</v>
      </c>
    </row>
  </sheetData>
  <sheetProtection/>
  <printOptions/>
  <pageMargins left="1.1811023622047245" right="0.7874015748031497" top="0.3937007874015748" bottom="0.3937007874015748" header="0.5118110236220472" footer="0.5118110236220472"/>
  <pageSetup firstPageNumber="90" useFirstPageNumber="1" horizontalDpi="600" verticalDpi="600" orientation="portrait" paperSize="9" r:id="rId2"/>
  <headerFooter alignWithMargins="0">
    <oddFooter>&amp;C&amp;"ＭＳ 明朝,標準"&amp;12&amp;P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3.5"/>
  <cols>
    <col min="2" max="2" width="11.375" style="0" customWidth="1"/>
    <col min="3" max="3" width="11.50390625" style="0" customWidth="1"/>
    <col min="4" max="4" width="12.00390625" style="0" customWidth="1"/>
    <col min="5" max="5" width="7.50390625" style="0" customWidth="1"/>
    <col min="6" max="6" width="4.625" style="0" customWidth="1"/>
    <col min="7" max="7" width="11.00390625" style="0" customWidth="1"/>
    <col min="8" max="8" width="11.375" style="0" customWidth="1"/>
    <col min="9" max="9" width="10.875" style="0" customWidth="1"/>
    <col min="10" max="10" width="6.50390625" style="0" customWidth="1"/>
    <col min="11" max="11" width="5.25390625" style="0" customWidth="1"/>
  </cols>
  <sheetData>
    <row r="1" spans="1:8" ht="13.5">
      <c r="A1" s="276"/>
      <c r="B1" s="276"/>
      <c r="C1" s="276"/>
      <c r="D1" s="276"/>
      <c r="E1" s="276"/>
      <c r="F1" s="276"/>
      <c r="G1" s="276"/>
      <c r="H1" s="276"/>
    </row>
    <row r="2" spans="1:6" ht="18.75" customHeight="1">
      <c r="A2" s="280" t="s">
        <v>366</v>
      </c>
      <c r="B2" s="280"/>
      <c r="C2" s="280"/>
      <c r="D2" s="280"/>
      <c r="E2" s="280"/>
      <c r="F2" s="278"/>
    </row>
    <row r="3" ht="12.75" customHeight="1">
      <c r="K3" s="193" t="s">
        <v>411</v>
      </c>
    </row>
    <row r="4" spans="1:11" ht="19.5" customHeight="1">
      <c r="A4" s="905" t="s">
        <v>76</v>
      </c>
      <c r="B4" s="908" t="s">
        <v>438</v>
      </c>
      <c r="C4" s="917"/>
      <c r="D4" s="917"/>
      <c r="E4" s="917"/>
      <c r="F4" s="909"/>
      <c r="G4" s="908" t="s">
        <v>439</v>
      </c>
      <c r="H4" s="917"/>
      <c r="I4" s="917"/>
      <c r="J4" s="917"/>
      <c r="K4" s="909"/>
    </row>
    <row r="5" spans="1:11" ht="33" customHeight="1">
      <c r="A5" s="921"/>
      <c r="B5" s="531" t="s">
        <v>362</v>
      </c>
      <c r="C5" s="532" t="s">
        <v>363</v>
      </c>
      <c r="D5" s="533" t="s">
        <v>364</v>
      </c>
      <c r="E5" s="908" t="s">
        <v>436</v>
      </c>
      <c r="F5" s="909"/>
      <c r="G5" s="531" t="s">
        <v>362</v>
      </c>
      <c r="H5" s="532" t="s">
        <v>363</v>
      </c>
      <c r="I5" s="533" t="s">
        <v>364</v>
      </c>
      <c r="J5" s="908" t="s">
        <v>436</v>
      </c>
      <c r="K5" s="909"/>
    </row>
    <row r="6" spans="1:11" ht="12" customHeight="1">
      <c r="A6" s="520"/>
      <c r="B6" s="301" t="s">
        <v>400</v>
      </c>
      <c r="C6" s="358" t="s">
        <v>400</v>
      </c>
      <c r="D6" s="358" t="s">
        <v>400</v>
      </c>
      <c r="E6" s="915" t="s">
        <v>400</v>
      </c>
      <c r="F6" s="925"/>
      <c r="G6" s="358" t="s">
        <v>400</v>
      </c>
      <c r="H6" s="358" t="s">
        <v>400</v>
      </c>
      <c r="I6" s="358" t="s">
        <v>400</v>
      </c>
      <c r="J6" s="915" t="s">
        <v>400</v>
      </c>
      <c r="K6" s="925"/>
    </row>
    <row r="7" spans="1:11" ht="18.75" customHeight="1">
      <c r="A7" s="520" t="s">
        <v>506</v>
      </c>
      <c r="B7" s="363">
        <v>1256</v>
      </c>
      <c r="C7" s="445">
        <v>7708</v>
      </c>
      <c r="D7" s="445">
        <v>46421</v>
      </c>
      <c r="E7" s="895" t="s">
        <v>447</v>
      </c>
      <c r="F7" s="902"/>
      <c r="G7" s="363">
        <v>72</v>
      </c>
      <c r="H7" s="445">
        <v>1096</v>
      </c>
      <c r="I7" s="719">
        <v>11363</v>
      </c>
      <c r="J7" s="895" t="s">
        <v>447</v>
      </c>
      <c r="K7" s="902"/>
    </row>
    <row r="8" spans="1:11" ht="18.75" customHeight="1">
      <c r="A8" s="520">
        <v>23</v>
      </c>
      <c r="B8" s="445">
        <v>1311</v>
      </c>
      <c r="C8" s="445">
        <v>9302</v>
      </c>
      <c r="D8" s="445">
        <v>52251</v>
      </c>
      <c r="E8" s="895" t="s">
        <v>447</v>
      </c>
      <c r="F8" s="902"/>
      <c r="G8" s="363">
        <v>268</v>
      </c>
      <c r="H8" s="445">
        <v>1269</v>
      </c>
      <c r="I8" s="719">
        <v>11931</v>
      </c>
      <c r="J8" s="895" t="s">
        <v>447</v>
      </c>
      <c r="K8" s="902"/>
    </row>
    <row r="9" spans="1:11" ht="18.75" customHeight="1">
      <c r="A9" s="520">
        <v>24</v>
      </c>
      <c r="B9" s="445">
        <v>997</v>
      </c>
      <c r="C9" s="445">
        <v>10297</v>
      </c>
      <c r="D9" s="445">
        <v>56049</v>
      </c>
      <c r="E9" s="895" t="s">
        <v>494</v>
      </c>
      <c r="F9" s="902"/>
      <c r="G9" s="677">
        <v>128</v>
      </c>
      <c r="H9" s="445">
        <v>1082</v>
      </c>
      <c r="I9" s="445">
        <v>12773</v>
      </c>
      <c r="J9" s="895" t="s">
        <v>494</v>
      </c>
      <c r="K9" s="902"/>
    </row>
    <row r="10" spans="1:11" ht="18.75" customHeight="1">
      <c r="A10" s="520">
        <v>25</v>
      </c>
      <c r="B10" s="363">
        <v>861</v>
      </c>
      <c r="C10" s="445">
        <v>9654</v>
      </c>
      <c r="D10" s="445">
        <v>57616</v>
      </c>
      <c r="E10" s="895" t="s">
        <v>494</v>
      </c>
      <c r="F10" s="902"/>
      <c r="G10" s="677">
        <v>126</v>
      </c>
      <c r="H10" s="445">
        <v>1005</v>
      </c>
      <c r="I10" s="445">
        <v>12447</v>
      </c>
      <c r="J10" s="895" t="s">
        <v>494</v>
      </c>
      <c r="K10" s="902"/>
    </row>
    <row r="11" spans="1:11" ht="18.75" customHeight="1">
      <c r="A11" s="521">
        <v>26</v>
      </c>
      <c r="B11" s="695">
        <v>897</v>
      </c>
      <c r="C11" s="446">
        <v>9255</v>
      </c>
      <c r="D11" s="446">
        <v>59531</v>
      </c>
      <c r="E11" s="900" t="s">
        <v>494</v>
      </c>
      <c r="F11" s="901"/>
      <c r="G11" s="636">
        <v>143</v>
      </c>
      <c r="H11" s="446">
        <v>816</v>
      </c>
      <c r="I11" s="446">
        <v>12670</v>
      </c>
      <c r="J11" s="895" t="s">
        <v>494</v>
      </c>
      <c r="K11" s="902"/>
    </row>
    <row r="12" spans="2:11" ht="17.25" customHeight="1">
      <c r="B12" s="276"/>
      <c r="C12" s="276"/>
      <c r="D12" s="276"/>
      <c r="E12" s="276"/>
      <c r="F12" s="276"/>
      <c r="G12" s="276"/>
      <c r="H12" s="490"/>
      <c r="I12" s="878" t="s">
        <v>482</v>
      </c>
      <c r="J12" s="878"/>
      <c r="K12" s="878"/>
    </row>
    <row r="13" ht="15.75" customHeight="1"/>
    <row r="14" spans="1:6" ht="18.75" customHeight="1">
      <c r="A14" s="280" t="s">
        <v>367</v>
      </c>
      <c r="B14" s="280"/>
      <c r="C14" s="280"/>
      <c r="D14" s="280"/>
      <c r="E14" s="277"/>
      <c r="F14" s="278"/>
    </row>
    <row r="15" ht="12.75" customHeight="1">
      <c r="F15" s="193" t="s">
        <v>411</v>
      </c>
    </row>
    <row r="16" spans="1:11" ht="21" customHeight="1">
      <c r="A16" s="905" t="s">
        <v>76</v>
      </c>
      <c r="B16" s="908" t="s">
        <v>438</v>
      </c>
      <c r="C16" s="917"/>
      <c r="D16" s="917"/>
      <c r="E16" s="917"/>
      <c r="F16" s="909"/>
      <c r="G16" s="736"/>
      <c r="H16" s="737"/>
      <c r="I16" s="737"/>
      <c r="J16" s="737"/>
      <c r="K16" s="737"/>
    </row>
    <row r="17" spans="1:11" ht="29.25" customHeight="1">
      <c r="A17" s="921"/>
      <c r="B17" s="282" t="s">
        <v>362</v>
      </c>
      <c r="C17" s="312" t="s">
        <v>365</v>
      </c>
      <c r="D17" s="313" t="s">
        <v>364</v>
      </c>
      <c r="E17" s="908" t="s">
        <v>436</v>
      </c>
      <c r="F17" s="909"/>
      <c r="G17" s="734"/>
      <c r="H17" s="735"/>
      <c r="I17" s="735"/>
      <c r="J17" s="737"/>
      <c r="K17" s="737"/>
    </row>
    <row r="18" spans="1:11" ht="13.5" customHeight="1">
      <c r="A18" s="520"/>
      <c r="B18" s="301" t="s">
        <v>400</v>
      </c>
      <c r="C18" s="358" t="s">
        <v>400</v>
      </c>
      <c r="D18" s="358" t="s">
        <v>400</v>
      </c>
      <c r="E18" s="915" t="s">
        <v>400</v>
      </c>
      <c r="F18" s="924"/>
      <c r="G18" s="733"/>
      <c r="H18" s="358"/>
      <c r="I18" s="358"/>
      <c r="J18" s="922"/>
      <c r="K18" s="923"/>
    </row>
    <row r="19" spans="1:11" ht="18.75" customHeight="1">
      <c r="A19" s="520" t="s">
        <v>506</v>
      </c>
      <c r="B19" s="363">
        <v>45</v>
      </c>
      <c r="C19" s="445">
        <v>1455</v>
      </c>
      <c r="D19" s="445">
        <v>5577</v>
      </c>
      <c r="E19" s="898">
        <v>480</v>
      </c>
      <c r="F19" s="899"/>
      <c r="G19" s="420"/>
      <c r="H19" s="364"/>
      <c r="I19" s="411"/>
      <c r="J19" s="895"/>
      <c r="K19" s="895"/>
    </row>
    <row r="20" spans="1:11" ht="18.75" customHeight="1">
      <c r="A20" s="520">
        <v>23</v>
      </c>
      <c r="B20" s="445">
        <v>60</v>
      </c>
      <c r="C20" s="445">
        <v>1282</v>
      </c>
      <c r="D20" s="445">
        <v>5166</v>
      </c>
      <c r="E20" s="898">
        <v>411</v>
      </c>
      <c r="F20" s="899"/>
      <c r="G20" s="420"/>
      <c r="H20" s="364"/>
      <c r="I20" s="411"/>
      <c r="J20" s="895"/>
      <c r="K20" s="895"/>
    </row>
    <row r="21" spans="1:11" ht="18.75" customHeight="1">
      <c r="A21" s="520">
        <v>24</v>
      </c>
      <c r="B21" s="445">
        <v>27</v>
      </c>
      <c r="C21" s="445">
        <v>1038</v>
      </c>
      <c r="D21" s="445">
        <v>4467</v>
      </c>
      <c r="E21" s="898">
        <v>368</v>
      </c>
      <c r="F21" s="899"/>
      <c r="G21" s="420"/>
      <c r="H21" s="364"/>
      <c r="I21" s="411"/>
      <c r="J21" s="895"/>
      <c r="K21" s="895"/>
    </row>
    <row r="22" spans="1:11" ht="18.75" customHeight="1">
      <c r="A22" s="520">
        <v>25</v>
      </c>
      <c r="B22" s="363">
        <v>89</v>
      </c>
      <c r="C22" s="445">
        <v>1131</v>
      </c>
      <c r="D22" s="445">
        <v>3972</v>
      </c>
      <c r="E22" s="898">
        <v>455</v>
      </c>
      <c r="F22" s="899"/>
      <c r="G22" s="420"/>
      <c r="H22" s="364"/>
      <c r="I22" s="411"/>
      <c r="J22" s="895"/>
      <c r="K22" s="895"/>
    </row>
    <row r="23" spans="1:11" ht="18.75" customHeight="1">
      <c r="A23" s="521">
        <v>26</v>
      </c>
      <c r="B23" s="695">
        <v>96</v>
      </c>
      <c r="C23" s="446">
        <v>1072</v>
      </c>
      <c r="D23" s="446">
        <v>3682</v>
      </c>
      <c r="E23" s="896">
        <v>423</v>
      </c>
      <c r="F23" s="897"/>
      <c r="G23" s="420"/>
      <c r="H23" s="364"/>
      <c r="I23" s="365"/>
      <c r="J23" s="895"/>
      <c r="K23" s="895"/>
    </row>
    <row r="24" spans="2:7" ht="15" customHeight="1">
      <c r="B24" s="276"/>
      <c r="C24" s="276"/>
      <c r="D24" s="878" t="s">
        <v>482</v>
      </c>
      <c r="E24" s="878"/>
      <c r="F24" s="878"/>
      <c r="G24" s="730"/>
    </row>
    <row r="25" ht="15.75" customHeight="1"/>
    <row r="26" spans="1:12" ht="22.5" customHeight="1">
      <c r="A26" s="288" t="s">
        <v>372</v>
      </c>
      <c r="B26" s="288"/>
      <c r="C26" s="288"/>
      <c r="D26" s="288"/>
      <c r="E26" s="288"/>
      <c r="F26" s="289"/>
      <c r="G26" s="290"/>
      <c r="H26" s="290"/>
      <c r="I26" s="281"/>
      <c r="J26" s="281"/>
      <c r="K26" s="281"/>
      <c r="L26" s="187"/>
    </row>
    <row r="27" spans="1:12" ht="12.75" customHeight="1">
      <c r="A27" s="281"/>
      <c r="B27" s="281"/>
      <c r="C27" s="281"/>
      <c r="D27" s="281"/>
      <c r="E27" s="281"/>
      <c r="F27" s="281"/>
      <c r="G27" s="281"/>
      <c r="H27" s="281"/>
      <c r="I27" s="281"/>
      <c r="K27" s="193" t="s">
        <v>411</v>
      </c>
      <c r="L27" s="187"/>
    </row>
    <row r="28" spans="1:12" ht="20.25" customHeight="1">
      <c r="A28" s="905" t="s">
        <v>368</v>
      </c>
      <c r="B28" s="932" t="s">
        <v>441</v>
      </c>
      <c r="C28" s="930"/>
      <c r="D28" s="930"/>
      <c r="E28" s="930"/>
      <c r="F28" s="930"/>
      <c r="G28" s="930"/>
      <c r="H28" s="930"/>
      <c r="I28" s="930"/>
      <c r="J28" s="930"/>
      <c r="K28" s="931"/>
      <c r="L28" s="187"/>
    </row>
    <row r="29" spans="1:12" ht="18" customHeight="1">
      <c r="A29" s="906"/>
      <c r="B29" s="908" t="s">
        <v>438</v>
      </c>
      <c r="C29" s="917"/>
      <c r="D29" s="918"/>
      <c r="E29" s="918"/>
      <c r="F29" s="919"/>
      <c r="G29" s="908" t="s">
        <v>439</v>
      </c>
      <c r="H29" s="917"/>
      <c r="I29" s="930"/>
      <c r="J29" s="930"/>
      <c r="K29" s="931"/>
      <c r="L29" s="187"/>
    </row>
    <row r="30" spans="1:12" ht="30" customHeight="1">
      <c r="A30" s="907"/>
      <c r="B30" s="282" t="s">
        <v>369</v>
      </c>
      <c r="C30" s="283" t="s">
        <v>365</v>
      </c>
      <c r="D30" s="284" t="s">
        <v>370</v>
      </c>
      <c r="E30" s="908" t="s">
        <v>436</v>
      </c>
      <c r="F30" s="909"/>
      <c r="G30" s="282" t="s">
        <v>369</v>
      </c>
      <c r="H30" s="283" t="s">
        <v>365</v>
      </c>
      <c r="I30" s="285" t="s">
        <v>370</v>
      </c>
      <c r="J30" s="908" t="s">
        <v>436</v>
      </c>
      <c r="K30" s="909"/>
      <c r="L30" s="187"/>
    </row>
    <row r="31" spans="1:12" ht="10.5" customHeight="1">
      <c r="A31" s="529"/>
      <c r="B31" s="301" t="s">
        <v>400</v>
      </c>
      <c r="C31" s="358" t="s">
        <v>400</v>
      </c>
      <c r="D31" s="358" t="s">
        <v>400</v>
      </c>
      <c r="E31" s="915" t="s">
        <v>400</v>
      </c>
      <c r="F31" s="916"/>
      <c r="G31" s="358" t="s">
        <v>400</v>
      </c>
      <c r="H31" s="358" t="s">
        <v>400</v>
      </c>
      <c r="I31" s="358" t="s">
        <v>400</v>
      </c>
      <c r="J31" s="915" t="s">
        <v>400</v>
      </c>
      <c r="K31" s="916"/>
      <c r="L31" s="187"/>
    </row>
    <row r="32" spans="1:13" ht="18.75" customHeight="1">
      <c r="A32" s="520" t="s">
        <v>506</v>
      </c>
      <c r="B32" s="366">
        <v>178</v>
      </c>
      <c r="C32" s="367">
        <v>4129</v>
      </c>
      <c r="D32" s="367">
        <v>16676</v>
      </c>
      <c r="E32" s="903">
        <v>615</v>
      </c>
      <c r="F32" s="904"/>
      <c r="G32" s="366">
        <v>17</v>
      </c>
      <c r="H32" s="367">
        <v>399</v>
      </c>
      <c r="I32" s="421">
        <v>4294</v>
      </c>
      <c r="J32" s="740">
        <v>12</v>
      </c>
      <c r="K32" s="920"/>
      <c r="L32" s="187"/>
      <c r="M32" s="183"/>
    </row>
    <row r="33" spans="1:13" ht="18.75" customHeight="1">
      <c r="A33" s="520">
        <v>23</v>
      </c>
      <c r="B33" s="367">
        <v>233</v>
      </c>
      <c r="C33" s="367">
        <v>4179</v>
      </c>
      <c r="D33" s="367">
        <v>17574</v>
      </c>
      <c r="E33" s="903">
        <v>946</v>
      </c>
      <c r="F33" s="904"/>
      <c r="G33" s="367">
        <v>30</v>
      </c>
      <c r="H33" s="367">
        <v>328</v>
      </c>
      <c r="I33" s="421">
        <v>6375</v>
      </c>
      <c r="J33" s="740">
        <v>88</v>
      </c>
      <c r="K33" s="920"/>
      <c r="L33" s="187"/>
      <c r="M33" s="183"/>
    </row>
    <row r="34" spans="1:13" ht="18.75" customHeight="1">
      <c r="A34" s="520">
        <v>24</v>
      </c>
      <c r="B34" s="367">
        <v>258</v>
      </c>
      <c r="C34" s="367">
        <v>4322</v>
      </c>
      <c r="D34" s="367">
        <v>16775</v>
      </c>
      <c r="E34" s="903">
        <v>886</v>
      </c>
      <c r="F34" s="904"/>
      <c r="G34" s="366">
        <v>10</v>
      </c>
      <c r="H34" s="367">
        <v>264</v>
      </c>
      <c r="I34" s="421">
        <v>6131</v>
      </c>
      <c r="J34" s="740">
        <v>53</v>
      </c>
      <c r="K34" s="920"/>
      <c r="L34" s="187"/>
      <c r="M34" s="183"/>
    </row>
    <row r="35" spans="1:13" ht="18.75" customHeight="1">
      <c r="A35" s="520">
        <v>25</v>
      </c>
      <c r="B35" s="366">
        <v>287</v>
      </c>
      <c r="C35" s="367">
        <v>4038</v>
      </c>
      <c r="D35" s="367">
        <v>15805</v>
      </c>
      <c r="E35" s="903">
        <v>1129</v>
      </c>
      <c r="F35" s="904"/>
      <c r="G35" s="366">
        <v>7</v>
      </c>
      <c r="H35" s="367">
        <v>319</v>
      </c>
      <c r="I35" s="421">
        <v>5765</v>
      </c>
      <c r="J35" s="740">
        <v>161</v>
      </c>
      <c r="K35" s="920"/>
      <c r="L35" s="187"/>
      <c r="M35" s="183"/>
    </row>
    <row r="36" spans="1:13" ht="18.75" customHeight="1">
      <c r="A36" s="521">
        <v>26</v>
      </c>
      <c r="B36" s="635">
        <v>343</v>
      </c>
      <c r="C36" s="455">
        <v>4246</v>
      </c>
      <c r="D36" s="455">
        <v>17202</v>
      </c>
      <c r="E36" s="934">
        <v>1350</v>
      </c>
      <c r="F36" s="935"/>
      <c r="G36" s="455">
        <v>6</v>
      </c>
      <c r="H36" s="455">
        <v>211</v>
      </c>
      <c r="I36" s="456">
        <v>5171</v>
      </c>
      <c r="J36" s="849">
        <v>404</v>
      </c>
      <c r="K36" s="936"/>
      <c r="L36" s="187"/>
      <c r="M36" s="183"/>
    </row>
    <row r="37" spans="1:12" ht="18.75" customHeight="1">
      <c r="A37" s="281"/>
      <c r="B37" s="286" t="s">
        <v>459</v>
      </c>
      <c r="C37" s="287"/>
      <c r="D37" s="287"/>
      <c r="E37" s="287"/>
      <c r="F37" s="287"/>
      <c r="G37" s="287"/>
      <c r="H37" s="287"/>
      <c r="I37" s="287" t="s">
        <v>371</v>
      </c>
      <c r="J37" s="287"/>
      <c r="K37" s="281"/>
      <c r="L37" s="187"/>
    </row>
    <row r="38" spans="1:12" ht="11.25" customHeight="1">
      <c r="A38" s="281"/>
      <c r="B38" s="286"/>
      <c r="C38" s="287"/>
      <c r="D38" s="287"/>
      <c r="E38" s="287"/>
      <c r="F38" s="287"/>
      <c r="G38" s="287"/>
      <c r="H38" s="287"/>
      <c r="I38" s="287"/>
      <c r="J38" s="287"/>
      <c r="K38" s="281"/>
      <c r="L38" s="187"/>
    </row>
    <row r="39" spans="1:12" ht="13.5">
      <c r="A39" s="281"/>
      <c r="B39" s="281"/>
      <c r="C39" s="281"/>
      <c r="D39" s="281"/>
      <c r="F39" s="193" t="s">
        <v>411</v>
      </c>
      <c r="G39" s="281"/>
      <c r="H39" s="281"/>
      <c r="I39" s="281"/>
      <c r="J39" s="281"/>
      <c r="K39" s="281"/>
      <c r="L39" s="187"/>
    </row>
    <row r="40" spans="1:12" ht="21.75" customHeight="1">
      <c r="A40" s="905" t="s">
        <v>368</v>
      </c>
      <c r="B40" s="910" t="s">
        <v>442</v>
      </c>
      <c r="C40" s="911"/>
      <c r="D40" s="911"/>
      <c r="E40" s="911"/>
      <c r="F40" s="912"/>
      <c r="G40" s="201"/>
      <c r="H40" s="315"/>
      <c r="I40" s="281"/>
      <c r="J40" s="281"/>
      <c r="K40" s="281"/>
      <c r="L40" s="187"/>
    </row>
    <row r="41" spans="1:12" ht="21" customHeight="1">
      <c r="A41" s="906"/>
      <c r="B41" s="913" t="s">
        <v>440</v>
      </c>
      <c r="C41" s="914"/>
      <c r="D41" s="913" t="s">
        <v>439</v>
      </c>
      <c r="E41" s="933"/>
      <c r="F41" s="914"/>
      <c r="G41" s="360"/>
      <c r="H41" s="315"/>
      <c r="I41" s="281"/>
      <c r="J41" s="281"/>
      <c r="K41" s="281"/>
      <c r="L41" s="187"/>
    </row>
    <row r="42" spans="1:12" ht="23.25" customHeight="1">
      <c r="A42" s="907"/>
      <c r="B42" s="283" t="s">
        <v>457</v>
      </c>
      <c r="C42" s="405" t="s">
        <v>458</v>
      </c>
      <c r="D42" s="283" t="s">
        <v>457</v>
      </c>
      <c r="E42" s="926" t="s">
        <v>458</v>
      </c>
      <c r="F42" s="927"/>
      <c r="G42" s="361"/>
      <c r="H42" s="315"/>
      <c r="I42" s="281"/>
      <c r="J42" s="281"/>
      <c r="K42" s="281"/>
      <c r="L42" s="187"/>
    </row>
    <row r="43" spans="1:12" ht="11.25" customHeight="1">
      <c r="A43" s="530"/>
      <c r="B43" s="368" t="s">
        <v>400</v>
      </c>
      <c r="C43" s="369" t="s">
        <v>400</v>
      </c>
      <c r="D43" s="370" t="s">
        <v>400</v>
      </c>
      <c r="E43" s="928" t="s">
        <v>400</v>
      </c>
      <c r="F43" s="929"/>
      <c r="G43" s="359"/>
      <c r="H43" s="315"/>
      <c r="I43" s="281"/>
      <c r="J43" s="281"/>
      <c r="K43" s="281"/>
      <c r="L43" s="187"/>
    </row>
    <row r="44" spans="1:12" ht="18.75" customHeight="1">
      <c r="A44" s="520" t="s">
        <v>506</v>
      </c>
      <c r="B44" s="371">
        <v>141</v>
      </c>
      <c r="C44" s="472">
        <v>0</v>
      </c>
      <c r="D44" s="371">
        <v>0</v>
      </c>
      <c r="E44" s="472"/>
      <c r="F44" s="472">
        <v>0</v>
      </c>
      <c r="G44" s="314"/>
      <c r="H44" s="315"/>
      <c r="I44" s="281"/>
      <c r="J44" s="281"/>
      <c r="K44" s="281"/>
      <c r="L44" s="187"/>
    </row>
    <row r="45" spans="1:12" ht="18.75" customHeight="1">
      <c r="A45" s="520">
        <v>23</v>
      </c>
      <c r="B45" s="365">
        <v>80</v>
      </c>
      <c r="C45" s="472">
        <v>0</v>
      </c>
      <c r="D45" s="371">
        <v>0</v>
      </c>
      <c r="E45" s="472"/>
      <c r="F45" s="472">
        <v>0</v>
      </c>
      <c r="G45" s="314"/>
      <c r="H45" s="315"/>
      <c r="I45" s="281"/>
      <c r="J45" s="281"/>
      <c r="K45" s="281"/>
      <c r="L45" s="187"/>
    </row>
    <row r="46" spans="1:12" ht="18.75" customHeight="1">
      <c r="A46" s="520">
        <v>24</v>
      </c>
      <c r="B46" s="678">
        <v>75</v>
      </c>
      <c r="C46" s="679">
        <v>0</v>
      </c>
      <c r="D46" s="680">
        <v>39</v>
      </c>
      <c r="E46" s="701"/>
      <c r="F46" s="701">
        <v>0</v>
      </c>
      <c r="G46" s="314"/>
      <c r="H46" s="315"/>
      <c r="I46" s="281"/>
      <c r="J46" s="281"/>
      <c r="K46" s="281"/>
      <c r="L46" s="187"/>
    </row>
    <row r="47" spans="1:12" ht="18.75" customHeight="1">
      <c r="A47" s="520">
        <v>25</v>
      </c>
      <c r="B47" s="680">
        <v>109</v>
      </c>
      <c r="C47" s="679">
        <v>0</v>
      </c>
      <c r="D47" s="371">
        <v>0</v>
      </c>
      <c r="E47" s="472"/>
      <c r="F47" s="696">
        <v>0</v>
      </c>
      <c r="G47" s="422"/>
      <c r="H47" s="315"/>
      <c r="I47" s="281"/>
      <c r="J47" s="281"/>
      <c r="K47" s="281"/>
      <c r="L47" s="187"/>
    </row>
    <row r="48" spans="1:12" ht="18.75" customHeight="1">
      <c r="A48" s="521">
        <v>26</v>
      </c>
      <c r="B48" s="717">
        <v>121</v>
      </c>
      <c r="C48" s="718">
        <v>0</v>
      </c>
      <c r="D48" s="717">
        <v>0</v>
      </c>
      <c r="E48" s="937">
        <v>0</v>
      </c>
      <c r="F48" s="938"/>
      <c r="G48" s="422"/>
      <c r="H48" s="315"/>
      <c r="I48" s="281"/>
      <c r="J48" s="281"/>
      <c r="K48" s="281"/>
      <c r="L48" s="187"/>
    </row>
    <row r="49" spans="1:12" ht="13.5">
      <c r="A49" s="287"/>
      <c r="B49" s="287"/>
      <c r="C49" s="287"/>
      <c r="D49" s="287" t="s">
        <v>437</v>
      </c>
      <c r="E49" s="287"/>
      <c r="F49" s="281"/>
      <c r="H49" s="287"/>
      <c r="I49" s="281"/>
      <c r="J49" s="281"/>
      <c r="K49" s="281"/>
      <c r="L49" s="187"/>
    </row>
  </sheetData>
  <sheetProtection/>
  <mergeCells count="59">
    <mergeCell ref="J36:K36"/>
    <mergeCell ref="E48:F48"/>
    <mergeCell ref="A4:A5"/>
    <mergeCell ref="B4:F4"/>
    <mergeCell ref="G4:K4"/>
    <mergeCell ref="E5:F5"/>
    <mergeCell ref="J5:K5"/>
    <mergeCell ref="J6:K6"/>
    <mergeCell ref="E6:F6"/>
    <mergeCell ref="E42:F42"/>
    <mergeCell ref="E43:F43"/>
    <mergeCell ref="G29:K29"/>
    <mergeCell ref="E30:F30"/>
    <mergeCell ref="B28:K28"/>
    <mergeCell ref="E31:F31"/>
    <mergeCell ref="D41:F41"/>
    <mergeCell ref="J32:K32"/>
    <mergeCell ref="E35:F35"/>
    <mergeCell ref="A16:A17"/>
    <mergeCell ref="B16:F16"/>
    <mergeCell ref="E17:F17"/>
    <mergeCell ref="J18:K18"/>
    <mergeCell ref="E18:F18"/>
    <mergeCell ref="A28:A30"/>
    <mergeCell ref="E21:F21"/>
    <mergeCell ref="E20:F20"/>
    <mergeCell ref="E19:F19"/>
    <mergeCell ref="J23:K23"/>
    <mergeCell ref="A40:A42"/>
    <mergeCell ref="J30:K30"/>
    <mergeCell ref="B40:F40"/>
    <mergeCell ref="B41:C41"/>
    <mergeCell ref="J31:K31"/>
    <mergeCell ref="B29:F29"/>
    <mergeCell ref="J35:K35"/>
    <mergeCell ref="J34:K34"/>
    <mergeCell ref="J33:K33"/>
    <mergeCell ref="E36:F36"/>
    <mergeCell ref="J10:K10"/>
    <mergeCell ref="I12:K12"/>
    <mergeCell ref="J19:K19"/>
    <mergeCell ref="J9:K9"/>
    <mergeCell ref="J8:K8"/>
    <mergeCell ref="J7:K7"/>
    <mergeCell ref="J11:K11"/>
    <mergeCell ref="E10:F10"/>
    <mergeCell ref="E9:F9"/>
    <mergeCell ref="E8:F8"/>
    <mergeCell ref="E7:F7"/>
    <mergeCell ref="E34:F34"/>
    <mergeCell ref="E33:F33"/>
    <mergeCell ref="E32:F32"/>
    <mergeCell ref="D24:F24"/>
    <mergeCell ref="J22:K22"/>
    <mergeCell ref="J21:K21"/>
    <mergeCell ref="J20:K20"/>
    <mergeCell ref="E23:F23"/>
    <mergeCell ref="E22:F22"/>
    <mergeCell ref="E11:F11"/>
  </mergeCells>
  <printOptions/>
  <pageMargins left="0.7086614173228347" right="0.31496062992125984" top="0.5511811023622047" bottom="0.5511811023622047" header="0.31496062992125984" footer="0.31496062992125984"/>
  <pageSetup firstPageNumber="91" useFirstPageNumber="1" horizontalDpi="600" verticalDpi="600" orientation="portrait" paperSize="9" scale="90" r:id="rId1"/>
  <headerFooter>
    <oddFooter>&amp;C&amp;"ＭＳ 明朝,標準"&amp;P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SheetLayoutView="100" zoomScalePageLayoutView="0" workbookViewId="0" topLeftCell="A1">
      <selection activeCell="Q23" sqref="Q23"/>
    </sheetView>
  </sheetViews>
  <sheetFormatPr defaultColWidth="9.00390625" defaultRowHeight="13.5"/>
  <cols>
    <col min="2" max="2" width="3.125" style="0" customWidth="1"/>
    <col min="3" max="3" width="4.875" style="0" customWidth="1"/>
    <col min="4" max="4" width="3.625" style="0" customWidth="1"/>
    <col min="5" max="5" width="4.875" style="0" customWidth="1"/>
    <col min="6" max="6" width="3.00390625" style="0" customWidth="1"/>
    <col min="7" max="7" width="5.125" style="0" customWidth="1"/>
    <col min="8" max="8" width="1.875" style="0" customWidth="1"/>
    <col min="9" max="9" width="4.50390625" style="0" customWidth="1"/>
    <col min="10" max="10" width="3.25390625" style="0" customWidth="1"/>
    <col min="11" max="11" width="4.125" style="0" customWidth="1"/>
    <col min="12" max="12" width="3.25390625" style="0" customWidth="1"/>
    <col min="13" max="13" width="4.625" style="0" customWidth="1"/>
    <col min="14" max="14" width="4.25390625" style="0" customWidth="1"/>
    <col min="15" max="15" width="4.125" style="0" customWidth="1"/>
    <col min="16" max="16" width="5.125" style="0" customWidth="1"/>
    <col min="17" max="17" width="4.625" style="0" customWidth="1"/>
    <col min="18" max="18" width="3.375" style="0" customWidth="1"/>
    <col min="19" max="19" width="4.75390625" style="0" customWidth="1"/>
    <col min="20" max="20" width="5.00390625" style="0" customWidth="1"/>
    <col min="21" max="21" width="4.75390625" style="0" customWidth="1"/>
    <col min="22" max="22" width="4.125" style="0" customWidth="1"/>
    <col min="23" max="23" width="5.75390625" style="0" customWidth="1"/>
    <col min="24" max="24" width="2.50390625" style="0" customWidth="1"/>
  </cols>
  <sheetData>
    <row r="1" spans="1:24" ht="21.75" customHeight="1">
      <c r="A1" s="273" t="s">
        <v>387</v>
      </c>
      <c r="B1" s="273"/>
      <c r="C1" s="273"/>
      <c r="D1" s="273"/>
      <c r="E1" s="273"/>
      <c r="F1" s="408"/>
      <c r="G1" s="409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:24" ht="13.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S2" s="683"/>
      <c r="T2" s="683"/>
      <c r="V2" s="682" t="s">
        <v>411</v>
      </c>
      <c r="W2" s="272"/>
      <c r="X2" s="272"/>
    </row>
    <row r="3" spans="1:25" ht="27.75" customHeight="1">
      <c r="A3" s="963" t="s">
        <v>351</v>
      </c>
      <c r="B3" s="964"/>
      <c r="C3" s="952" t="s">
        <v>443</v>
      </c>
      <c r="D3" s="953"/>
      <c r="E3" s="952" t="s">
        <v>507</v>
      </c>
      <c r="F3" s="953"/>
      <c r="G3" s="952" t="s">
        <v>508</v>
      </c>
      <c r="H3" s="953"/>
      <c r="I3" s="952" t="s">
        <v>509</v>
      </c>
      <c r="J3" s="953"/>
      <c r="K3" s="952" t="s">
        <v>514</v>
      </c>
      <c r="L3" s="953"/>
      <c r="M3" s="952" t="s">
        <v>510</v>
      </c>
      <c r="N3" s="953"/>
      <c r="O3" s="952" t="s">
        <v>515</v>
      </c>
      <c r="P3" s="953"/>
      <c r="Q3" s="952" t="s">
        <v>511</v>
      </c>
      <c r="R3" s="953"/>
      <c r="S3" s="952" t="s">
        <v>512</v>
      </c>
      <c r="T3" s="953"/>
      <c r="U3" s="952" t="s">
        <v>513</v>
      </c>
      <c r="V3" s="953"/>
      <c r="W3" s="292"/>
      <c r="X3" s="292"/>
      <c r="Y3" s="219"/>
    </row>
    <row r="4" spans="1:25" ht="13.5" customHeight="1">
      <c r="A4" s="534"/>
      <c r="B4" s="535"/>
      <c r="C4" s="962" t="s">
        <v>401</v>
      </c>
      <c r="D4" s="945"/>
      <c r="E4" s="915" t="s">
        <v>401</v>
      </c>
      <c r="F4" s="940"/>
      <c r="G4" s="915" t="s">
        <v>401</v>
      </c>
      <c r="H4" s="940"/>
      <c r="I4" s="915" t="s">
        <v>401</v>
      </c>
      <c r="J4" s="940"/>
      <c r="K4" s="915" t="s">
        <v>401</v>
      </c>
      <c r="L4" s="940"/>
      <c r="M4" s="915" t="s">
        <v>401</v>
      </c>
      <c r="N4" s="940"/>
      <c r="O4" s="915" t="s">
        <v>401</v>
      </c>
      <c r="P4" s="940"/>
      <c r="Q4" s="915" t="s">
        <v>401</v>
      </c>
      <c r="R4" s="940"/>
      <c r="S4" s="915" t="s">
        <v>401</v>
      </c>
      <c r="T4" s="940"/>
      <c r="U4" s="915" t="s">
        <v>401</v>
      </c>
      <c r="V4" s="943"/>
      <c r="W4" s="292"/>
      <c r="X4" s="292"/>
      <c r="Y4" s="219"/>
    </row>
    <row r="5" spans="1:25" ht="19.5" customHeight="1">
      <c r="A5" s="958" t="s">
        <v>506</v>
      </c>
      <c r="B5" s="959"/>
      <c r="C5" s="951">
        <f>SUM(E5:V5)</f>
        <v>316</v>
      </c>
      <c r="D5" s="941"/>
      <c r="E5" s="941">
        <v>98</v>
      </c>
      <c r="F5" s="941"/>
      <c r="G5" s="941">
        <v>45</v>
      </c>
      <c r="H5" s="941"/>
      <c r="I5" s="941">
        <v>87</v>
      </c>
      <c r="J5" s="941"/>
      <c r="K5" s="941">
        <v>3</v>
      </c>
      <c r="L5" s="941"/>
      <c r="M5" s="941">
        <v>25</v>
      </c>
      <c r="N5" s="941"/>
      <c r="O5" s="941">
        <v>0</v>
      </c>
      <c r="P5" s="941"/>
      <c r="Q5" s="941" t="s">
        <v>516</v>
      </c>
      <c r="R5" s="941"/>
      <c r="S5" s="941">
        <v>3</v>
      </c>
      <c r="T5" s="941"/>
      <c r="U5" s="941">
        <v>55</v>
      </c>
      <c r="V5" s="942"/>
      <c r="W5" s="293"/>
      <c r="X5" s="293"/>
      <c r="Y5" s="215"/>
    </row>
    <row r="6" spans="1:25" ht="19.5" customHeight="1">
      <c r="A6" s="958">
        <v>23</v>
      </c>
      <c r="B6" s="959"/>
      <c r="C6" s="951">
        <f>SUM(E6:V6)</f>
        <v>337</v>
      </c>
      <c r="D6" s="941"/>
      <c r="E6" s="941">
        <v>113</v>
      </c>
      <c r="F6" s="941"/>
      <c r="G6" s="941">
        <v>57</v>
      </c>
      <c r="H6" s="941"/>
      <c r="I6" s="941">
        <v>87</v>
      </c>
      <c r="J6" s="941"/>
      <c r="K6" s="941">
        <v>4</v>
      </c>
      <c r="L6" s="941"/>
      <c r="M6" s="941">
        <v>29</v>
      </c>
      <c r="N6" s="941"/>
      <c r="O6" s="941">
        <v>2</v>
      </c>
      <c r="P6" s="941"/>
      <c r="Q6" s="941" t="s">
        <v>516</v>
      </c>
      <c r="R6" s="941"/>
      <c r="S6" s="941">
        <v>0</v>
      </c>
      <c r="T6" s="941"/>
      <c r="U6" s="941">
        <v>45</v>
      </c>
      <c r="V6" s="942"/>
      <c r="W6" s="293"/>
      <c r="X6" s="293"/>
      <c r="Y6" s="215"/>
    </row>
    <row r="7" spans="1:25" ht="19.5" customHeight="1">
      <c r="A7" s="958">
        <v>24</v>
      </c>
      <c r="B7" s="959"/>
      <c r="C7" s="951">
        <f>SUM(E7:V7)</f>
        <v>334</v>
      </c>
      <c r="D7" s="941"/>
      <c r="E7" s="941">
        <v>105</v>
      </c>
      <c r="F7" s="941"/>
      <c r="G7" s="941">
        <v>45</v>
      </c>
      <c r="H7" s="941"/>
      <c r="I7" s="941">
        <v>84</v>
      </c>
      <c r="J7" s="941"/>
      <c r="K7" s="941">
        <v>4</v>
      </c>
      <c r="L7" s="941"/>
      <c r="M7" s="941">
        <v>44</v>
      </c>
      <c r="N7" s="941"/>
      <c r="O7" s="941">
        <v>2</v>
      </c>
      <c r="P7" s="941"/>
      <c r="Q7" s="941" t="s">
        <v>516</v>
      </c>
      <c r="R7" s="941"/>
      <c r="S7" s="941">
        <v>5</v>
      </c>
      <c r="T7" s="941"/>
      <c r="U7" s="941">
        <v>45</v>
      </c>
      <c r="V7" s="942"/>
      <c r="W7" s="293"/>
      <c r="X7" s="293"/>
      <c r="Y7" s="215"/>
    </row>
    <row r="8" spans="1:25" ht="19.5" customHeight="1">
      <c r="A8" s="958">
        <v>25</v>
      </c>
      <c r="B8" s="959"/>
      <c r="C8" s="951">
        <f>SUM(E8:V8)</f>
        <v>345</v>
      </c>
      <c r="D8" s="941"/>
      <c r="E8" s="941">
        <v>88</v>
      </c>
      <c r="F8" s="941"/>
      <c r="G8" s="941">
        <v>49</v>
      </c>
      <c r="H8" s="941"/>
      <c r="I8" s="941">
        <v>75</v>
      </c>
      <c r="J8" s="941"/>
      <c r="K8" s="941">
        <v>1</v>
      </c>
      <c r="L8" s="941"/>
      <c r="M8" s="941">
        <v>77</v>
      </c>
      <c r="N8" s="941"/>
      <c r="O8" s="941">
        <v>1</v>
      </c>
      <c r="P8" s="941"/>
      <c r="Q8" s="941">
        <v>4</v>
      </c>
      <c r="R8" s="941"/>
      <c r="S8" s="941">
        <v>3</v>
      </c>
      <c r="T8" s="941"/>
      <c r="U8" s="941">
        <v>47</v>
      </c>
      <c r="V8" s="942"/>
      <c r="W8" s="293"/>
      <c r="X8" s="293"/>
      <c r="Y8" s="215"/>
    </row>
    <row r="9" spans="1:25" ht="19.5" customHeight="1">
      <c r="A9" s="960">
        <v>26</v>
      </c>
      <c r="B9" s="961"/>
      <c r="C9" s="957">
        <f>SUM(E9:V9)</f>
        <v>384</v>
      </c>
      <c r="D9" s="955"/>
      <c r="E9" s="955">
        <v>86</v>
      </c>
      <c r="F9" s="955"/>
      <c r="G9" s="955">
        <v>57</v>
      </c>
      <c r="H9" s="955"/>
      <c r="I9" s="955">
        <v>108</v>
      </c>
      <c r="J9" s="955"/>
      <c r="K9" s="955">
        <v>3</v>
      </c>
      <c r="L9" s="955"/>
      <c r="M9" s="955">
        <v>63</v>
      </c>
      <c r="N9" s="955"/>
      <c r="O9" s="955">
        <v>2</v>
      </c>
      <c r="P9" s="955"/>
      <c r="Q9" s="955">
        <v>4</v>
      </c>
      <c r="R9" s="955"/>
      <c r="S9" s="955">
        <v>3</v>
      </c>
      <c r="T9" s="955"/>
      <c r="U9" s="955">
        <v>58</v>
      </c>
      <c r="V9" s="956"/>
      <c r="W9" s="293"/>
      <c r="X9" s="293"/>
      <c r="Y9" s="215"/>
    </row>
    <row r="10" spans="1:24" ht="17.25" customHeight="1">
      <c r="A10" s="407" t="s">
        <v>446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294"/>
      <c r="O10" s="294"/>
      <c r="Q10" s="689"/>
      <c r="R10" s="272"/>
      <c r="S10" s="272"/>
      <c r="T10" s="272"/>
      <c r="U10" s="272"/>
      <c r="V10" s="279" t="s">
        <v>535</v>
      </c>
      <c r="W10" s="272"/>
      <c r="X10" s="272"/>
    </row>
    <row r="11" spans="1:24" ht="13.5">
      <c r="A11" s="272"/>
      <c r="B11" s="272"/>
      <c r="C11" s="272"/>
      <c r="S11" s="272"/>
      <c r="T11" s="272"/>
      <c r="U11" s="272"/>
      <c r="V11" s="272"/>
      <c r="W11" s="272"/>
      <c r="X11" s="272"/>
    </row>
    <row r="12" spans="1:24" ht="18.75" customHeight="1">
      <c r="A12" s="272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</row>
    <row r="13" spans="1:24" ht="17.25">
      <c r="A13" s="273" t="s">
        <v>388</v>
      </c>
      <c r="B13" s="273"/>
      <c r="C13" s="273"/>
      <c r="D13" s="273"/>
      <c r="E13" s="408"/>
      <c r="F13" s="291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</row>
    <row r="14" spans="1:24" ht="13.5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U14" s="272"/>
      <c r="V14" s="279" t="s">
        <v>411</v>
      </c>
      <c r="W14" s="272"/>
      <c r="X14" s="272"/>
    </row>
    <row r="15" spans="1:25" ht="29.25" customHeight="1">
      <c r="A15" s="963" t="s">
        <v>351</v>
      </c>
      <c r="B15" s="964"/>
      <c r="C15" s="946" t="s">
        <v>373</v>
      </c>
      <c r="D15" s="947"/>
      <c r="E15" s="946" t="s">
        <v>374</v>
      </c>
      <c r="F15" s="947"/>
      <c r="G15" s="946" t="s">
        <v>375</v>
      </c>
      <c r="H15" s="947"/>
      <c r="I15" s="946" t="s">
        <v>376</v>
      </c>
      <c r="J15" s="947"/>
      <c r="K15" s="946" t="s">
        <v>377</v>
      </c>
      <c r="L15" s="947"/>
      <c r="M15" s="946" t="s">
        <v>378</v>
      </c>
      <c r="N15" s="947"/>
      <c r="O15" s="954" t="s">
        <v>379</v>
      </c>
      <c r="P15" s="947"/>
      <c r="Q15" s="946" t="s">
        <v>380</v>
      </c>
      <c r="R15" s="947"/>
      <c r="S15" s="946" t="s">
        <v>381</v>
      </c>
      <c r="T15" s="947"/>
      <c r="U15" s="946" t="s">
        <v>382</v>
      </c>
      <c r="V15" s="947"/>
      <c r="W15" s="292"/>
      <c r="X15" s="292"/>
      <c r="Y15" s="219"/>
    </row>
    <row r="16" spans="1:25" ht="15" customHeight="1">
      <c r="A16" s="534"/>
      <c r="B16" s="535"/>
      <c r="C16" s="944" t="s">
        <v>401</v>
      </c>
      <c r="D16" s="945"/>
      <c r="E16" s="939" t="s">
        <v>401</v>
      </c>
      <c r="F16" s="940"/>
      <c r="G16" s="939" t="s">
        <v>401</v>
      </c>
      <c r="H16" s="940"/>
      <c r="I16" s="939" t="s">
        <v>401</v>
      </c>
      <c r="J16" s="940"/>
      <c r="K16" s="939" t="s">
        <v>401</v>
      </c>
      <c r="L16" s="940"/>
      <c r="M16" s="939" t="s">
        <v>401</v>
      </c>
      <c r="N16" s="940"/>
      <c r="O16" s="939" t="s">
        <v>401</v>
      </c>
      <c r="P16" s="940"/>
      <c r="Q16" s="939" t="s">
        <v>401</v>
      </c>
      <c r="R16" s="940"/>
      <c r="S16" s="939" t="s">
        <v>401</v>
      </c>
      <c r="T16" s="940"/>
      <c r="U16" s="939" t="s">
        <v>401</v>
      </c>
      <c r="V16" s="943"/>
      <c r="W16" s="292"/>
      <c r="X16" s="292"/>
      <c r="Y16" s="219"/>
    </row>
    <row r="17" spans="1:25" ht="19.5" customHeight="1">
      <c r="A17" s="958" t="s">
        <v>506</v>
      </c>
      <c r="B17" s="959"/>
      <c r="C17" s="950">
        <f>SUM(E17:U17)</f>
        <v>186</v>
      </c>
      <c r="D17" s="948"/>
      <c r="E17" s="948">
        <v>11</v>
      </c>
      <c r="F17" s="948"/>
      <c r="G17" s="948">
        <v>46</v>
      </c>
      <c r="H17" s="948"/>
      <c r="I17" s="948">
        <v>1</v>
      </c>
      <c r="J17" s="948"/>
      <c r="K17" s="948">
        <v>36</v>
      </c>
      <c r="L17" s="948"/>
      <c r="M17" s="948">
        <v>6</v>
      </c>
      <c r="N17" s="948"/>
      <c r="O17" s="948">
        <v>6</v>
      </c>
      <c r="P17" s="948"/>
      <c r="Q17" s="948">
        <v>31</v>
      </c>
      <c r="R17" s="948"/>
      <c r="S17" s="948">
        <v>8</v>
      </c>
      <c r="T17" s="948"/>
      <c r="U17" s="948">
        <v>41</v>
      </c>
      <c r="V17" s="949"/>
      <c r="W17" s="293"/>
      <c r="X17" s="293"/>
      <c r="Y17" s="215"/>
    </row>
    <row r="18" spans="1:25" ht="19.5" customHeight="1">
      <c r="A18" s="958">
        <v>23</v>
      </c>
      <c r="B18" s="959"/>
      <c r="C18" s="951">
        <f>SUM(E18:V18)</f>
        <v>190</v>
      </c>
      <c r="D18" s="941"/>
      <c r="E18" s="941">
        <v>24</v>
      </c>
      <c r="F18" s="941"/>
      <c r="G18" s="941">
        <v>51</v>
      </c>
      <c r="H18" s="941"/>
      <c r="I18" s="941">
        <v>0</v>
      </c>
      <c r="J18" s="941"/>
      <c r="K18" s="941">
        <v>29</v>
      </c>
      <c r="L18" s="941"/>
      <c r="M18" s="941">
        <v>5</v>
      </c>
      <c r="N18" s="941"/>
      <c r="O18" s="941">
        <v>10</v>
      </c>
      <c r="P18" s="941"/>
      <c r="Q18" s="941">
        <v>33</v>
      </c>
      <c r="R18" s="941"/>
      <c r="S18" s="941">
        <v>5</v>
      </c>
      <c r="T18" s="941"/>
      <c r="U18" s="941">
        <v>33</v>
      </c>
      <c r="V18" s="942"/>
      <c r="W18" s="293"/>
      <c r="X18" s="293"/>
      <c r="Y18" s="215"/>
    </row>
    <row r="19" spans="1:25" ht="19.5" customHeight="1">
      <c r="A19" s="958">
        <v>24</v>
      </c>
      <c r="B19" s="959"/>
      <c r="C19" s="951">
        <f>SUM(E19:V19)</f>
        <v>215</v>
      </c>
      <c r="D19" s="941"/>
      <c r="E19" s="941">
        <v>24</v>
      </c>
      <c r="F19" s="941"/>
      <c r="G19" s="941">
        <v>65</v>
      </c>
      <c r="H19" s="941"/>
      <c r="I19" s="941">
        <v>0</v>
      </c>
      <c r="J19" s="941"/>
      <c r="K19" s="941">
        <v>48</v>
      </c>
      <c r="L19" s="941"/>
      <c r="M19" s="941">
        <v>8</v>
      </c>
      <c r="N19" s="941"/>
      <c r="O19" s="941">
        <v>13</v>
      </c>
      <c r="P19" s="941"/>
      <c r="Q19" s="941">
        <v>31</v>
      </c>
      <c r="R19" s="941"/>
      <c r="S19" s="941">
        <v>6</v>
      </c>
      <c r="T19" s="941"/>
      <c r="U19" s="941">
        <v>20</v>
      </c>
      <c r="V19" s="942"/>
      <c r="W19" s="293"/>
      <c r="X19" s="293"/>
      <c r="Y19" s="215"/>
    </row>
    <row r="20" spans="1:25" ht="19.5" customHeight="1">
      <c r="A20" s="958">
        <v>25</v>
      </c>
      <c r="B20" s="959"/>
      <c r="C20" s="951">
        <f>SUM(E20:V20)</f>
        <v>209</v>
      </c>
      <c r="D20" s="941"/>
      <c r="E20" s="941">
        <v>22</v>
      </c>
      <c r="F20" s="941"/>
      <c r="G20" s="941">
        <v>63</v>
      </c>
      <c r="H20" s="941"/>
      <c r="I20" s="941">
        <v>1</v>
      </c>
      <c r="J20" s="941"/>
      <c r="K20" s="941">
        <v>46</v>
      </c>
      <c r="L20" s="941"/>
      <c r="M20" s="941">
        <v>5</v>
      </c>
      <c r="N20" s="941"/>
      <c r="O20" s="941">
        <v>7</v>
      </c>
      <c r="P20" s="941"/>
      <c r="Q20" s="941">
        <v>25</v>
      </c>
      <c r="R20" s="941"/>
      <c r="S20" s="941">
        <v>2</v>
      </c>
      <c r="T20" s="941"/>
      <c r="U20" s="941">
        <v>38</v>
      </c>
      <c r="V20" s="942"/>
      <c r="W20" s="293"/>
      <c r="X20" s="293"/>
      <c r="Y20" s="215"/>
    </row>
    <row r="21" spans="1:25" ht="19.5" customHeight="1">
      <c r="A21" s="960">
        <v>26</v>
      </c>
      <c r="B21" s="961"/>
      <c r="C21" s="957">
        <f>SUM(E21:V21)</f>
        <v>214</v>
      </c>
      <c r="D21" s="955"/>
      <c r="E21" s="955">
        <v>23</v>
      </c>
      <c r="F21" s="955"/>
      <c r="G21" s="955">
        <v>63</v>
      </c>
      <c r="H21" s="955"/>
      <c r="I21" s="955">
        <v>1</v>
      </c>
      <c r="J21" s="955"/>
      <c r="K21" s="955">
        <v>42</v>
      </c>
      <c r="L21" s="955"/>
      <c r="M21" s="955">
        <v>8</v>
      </c>
      <c r="N21" s="955"/>
      <c r="O21" s="955">
        <v>8</v>
      </c>
      <c r="P21" s="955"/>
      <c r="Q21" s="955">
        <v>28</v>
      </c>
      <c r="R21" s="955"/>
      <c r="S21" s="955">
        <v>4</v>
      </c>
      <c r="T21" s="955"/>
      <c r="U21" s="955">
        <v>37</v>
      </c>
      <c r="V21" s="956"/>
      <c r="W21" s="293"/>
      <c r="X21" s="293"/>
      <c r="Y21" s="215"/>
    </row>
    <row r="22" spans="1:24" ht="17.25" customHeight="1">
      <c r="A22" s="272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4"/>
      <c r="R22" s="272"/>
      <c r="T22" s="272"/>
      <c r="U22" s="272"/>
      <c r="V22" s="279" t="s">
        <v>535</v>
      </c>
      <c r="W22" s="272"/>
      <c r="X22" s="272"/>
    </row>
    <row r="23" spans="1:24" ht="21" customHeight="1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</row>
    <row r="24" spans="1:24" s="275" customFormat="1" ht="14.25">
      <c r="A24" s="273" t="s">
        <v>389</v>
      </c>
      <c r="B24" s="273"/>
      <c r="C24" s="273"/>
      <c r="D24" s="273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</row>
    <row r="25" spans="1:24" ht="13.5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W25" s="272"/>
      <c r="X25" s="690" t="s">
        <v>411</v>
      </c>
    </row>
    <row r="26" spans="1:25" ht="26.25" customHeight="1">
      <c r="A26" s="963" t="s">
        <v>383</v>
      </c>
      <c r="B26" s="964"/>
      <c r="C26" s="946" t="s">
        <v>373</v>
      </c>
      <c r="D26" s="947"/>
      <c r="E26" s="946" t="s">
        <v>374</v>
      </c>
      <c r="F26" s="947"/>
      <c r="G26" s="946" t="s">
        <v>375</v>
      </c>
      <c r="H26" s="947"/>
      <c r="I26" s="946" t="s">
        <v>377</v>
      </c>
      <c r="J26" s="947"/>
      <c r="K26" s="946" t="s">
        <v>384</v>
      </c>
      <c r="L26" s="947"/>
      <c r="M26" s="946" t="s">
        <v>378</v>
      </c>
      <c r="N26" s="947"/>
      <c r="O26" s="954" t="s">
        <v>385</v>
      </c>
      <c r="P26" s="947"/>
      <c r="Q26" s="946" t="s">
        <v>380</v>
      </c>
      <c r="R26" s="947"/>
      <c r="S26" s="946" t="s">
        <v>381</v>
      </c>
      <c r="T26" s="947"/>
      <c r="U26" s="946" t="s">
        <v>386</v>
      </c>
      <c r="V26" s="947"/>
      <c r="W26" s="946" t="s">
        <v>382</v>
      </c>
      <c r="X26" s="947"/>
      <c r="Y26" s="219"/>
    </row>
    <row r="27" spans="1:25" ht="12" customHeight="1">
      <c r="A27" s="534"/>
      <c r="B27" s="535"/>
      <c r="C27" s="944" t="s">
        <v>401</v>
      </c>
      <c r="D27" s="945"/>
      <c r="E27" s="939" t="s">
        <v>401</v>
      </c>
      <c r="F27" s="940"/>
      <c r="G27" s="939" t="s">
        <v>401</v>
      </c>
      <c r="H27" s="940"/>
      <c r="I27" s="939" t="s">
        <v>401</v>
      </c>
      <c r="J27" s="940"/>
      <c r="K27" s="939" t="s">
        <v>401</v>
      </c>
      <c r="L27" s="940"/>
      <c r="M27" s="939" t="s">
        <v>401</v>
      </c>
      <c r="N27" s="940"/>
      <c r="O27" s="939" t="s">
        <v>401</v>
      </c>
      <c r="P27" s="940"/>
      <c r="Q27" s="939" t="s">
        <v>401</v>
      </c>
      <c r="R27" s="940"/>
      <c r="S27" s="939" t="s">
        <v>401</v>
      </c>
      <c r="T27" s="940"/>
      <c r="U27" s="939" t="s">
        <v>401</v>
      </c>
      <c r="V27" s="940"/>
      <c r="W27" s="939" t="s">
        <v>401</v>
      </c>
      <c r="X27" s="943"/>
      <c r="Y27" s="219"/>
    </row>
    <row r="28" spans="1:25" ht="19.5" customHeight="1">
      <c r="A28" s="958" t="s">
        <v>506</v>
      </c>
      <c r="B28" s="959"/>
      <c r="C28" s="950">
        <f>SUM(E28:X28)</f>
        <v>12</v>
      </c>
      <c r="D28" s="948"/>
      <c r="E28" s="948">
        <v>0</v>
      </c>
      <c r="F28" s="948"/>
      <c r="G28" s="948">
        <v>0</v>
      </c>
      <c r="H28" s="948"/>
      <c r="I28" s="948">
        <v>2</v>
      </c>
      <c r="J28" s="948"/>
      <c r="K28" s="948">
        <v>0</v>
      </c>
      <c r="L28" s="948"/>
      <c r="M28" s="948">
        <v>0</v>
      </c>
      <c r="N28" s="948"/>
      <c r="O28" s="948">
        <v>2</v>
      </c>
      <c r="P28" s="948"/>
      <c r="Q28" s="948">
        <v>1</v>
      </c>
      <c r="R28" s="948"/>
      <c r="S28" s="948">
        <v>0</v>
      </c>
      <c r="T28" s="948"/>
      <c r="U28" s="948">
        <v>5</v>
      </c>
      <c r="V28" s="948"/>
      <c r="W28" s="948">
        <v>2</v>
      </c>
      <c r="X28" s="949"/>
      <c r="Y28" s="215"/>
    </row>
    <row r="29" spans="1:25" ht="19.5" customHeight="1">
      <c r="A29" s="958">
        <v>23</v>
      </c>
      <c r="B29" s="959"/>
      <c r="C29" s="951">
        <f>SUM(E29:X29)</f>
        <v>8</v>
      </c>
      <c r="D29" s="941"/>
      <c r="E29" s="941">
        <v>0</v>
      </c>
      <c r="F29" s="941"/>
      <c r="G29" s="941">
        <v>0</v>
      </c>
      <c r="H29" s="941"/>
      <c r="I29" s="941">
        <v>0</v>
      </c>
      <c r="J29" s="941"/>
      <c r="K29" s="941">
        <v>0</v>
      </c>
      <c r="L29" s="941"/>
      <c r="M29" s="941">
        <v>0</v>
      </c>
      <c r="N29" s="941"/>
      <c r="O29" s="941">
        <v>0</v>
      </c>
      <c r="P29" s="941"/>
      <c r="Q29" s="941">
        <v>1</v>
      </c>
      <c r="R29" s="941"/>
      <c r="S29" s="941">
        <v>0</v>
      </c>
      <c r="T29" s="941"/>
      <c r="U29" s="941">
        <v>6</v>
      </c>
      <c r="V29" s="941"/>
      <c r="W29" s="941">
        <v>1</v>
      </c>
      <c r="X29" s="942"/>
      <c r="Y29" s="215"/>
    </row>
    <row r="30" spans="1:25" ht="19.5" customHeight="1">
      <c r="A30" s="958">
        <v>24</v>
      </c>
      <c r="B30" s="959"/>
      <c r="C30" s="951">
        <f>SUM(E30:X30)</f>
        <v>3</v>
      </c>
      <c r="D30" s="941"/>
      <c r="E30" s="941">
        <v>0</v>
      </c>
      <c r="F30" s="941"/>
      <c r="G30" s="941">
        <v>0</v>
      </c>
      <c r="H30" s="941"/>
      <c r="I30" s="941">
        <v>0</v>
      </c>
      <c r="J30" s="941"/>
      <c r="K30" s="941">
        <v>0</v>
      </c>
      <c r="L30" s="941"/>
      <c r="M30" s="941">
        <v>0</v>
      </c>
      <c r="N30" s="941"/>
      <c r="O30" s="941">
        <v>1</v>
      </c>
      <c r="P30" s="941"/>
      <c r="Q30" s="941">
        <v>0</v>
      </c>
      <c r="R30" s="941"/>
      <c r="S30" s="941">
        <v>0</v>
      </c>
      <c r="T30" s="941"/>
      <c r="U30" s="941">
        <v>1</v>
      </c>
      <c r="V30" s="941"/>
      <c r="W30" s="941">
        <v>1</v>
      </c>
      <c r="X30" s="942"/>
      <c r="Y30" s="215"/>
    </row>
    <row r="31" spans="1:25" ht="19.5" customHeight="1">
      <c r="A31" s="958">
        <v>25</v>
      </c>
      <c r="B31" s="959"/>
      <c r="C31" s="951">
        <f>SUM(E31:X31)</f>
        <v>5</v>
      </c>
      <c r="D31" s="941"/>
      <c r="E31" s="941">
        <v>0</v>
      </c>
      <c r="F31" s="941"/>
      <c r="G31" s="941">
        <v>0</v>
      </c>
      <c r="H31" s="941"/>
      <c r="I31" s="941">
        <v>0</v>
      </c>
      <c r="J31" s="941"/>
      <c r="K31" s="941">
        <v>0</v>
      </c>
      <c r="L31" s="941"/>
      <c r="M31" s="941">
        <v>0</v>
      </c>
      <c r="N31" s="941"/>
      <c r="O31" s="941">
        <v>0</v>
      </c>
      <c r="P31" s="941"/>
      <c r="Q31" s="941">
        <v>0</v>
      </c>
      <c r="R31" s="941"/>
      <c r="S31" s="941">
        <v>0</v>
      </c>
      <c r="T31" s="941"/>
      <c r="U31" s="941">
        <v>5</v>
      </c>
      <c r="V31" s="941"/>
      <c r="W31" s="941">
        <v>0</v>
      </c>
      <c r="X31" s="942"/>
      <c r="Y31" s="215"/>
    </row>
    <row r="32" spans="1:25" ht="19.5" customHeight="1">
      <c r="A32" s="960">
        <v>26</v>
      </c>
      <c r="B32" s="961"/>
      <c r="C32" s="957">
        <f>SUM(E32:X32)</f>
        <v>5</v>
      </c>
      <c r="D32" s="955"/>
      <c r="E32" s="955">
        <v>1</v>
      </c>
      <c r="F32" s="955"/>
      <c r="G32" s="955">
        <v>0</v>
      </c>
      <c r="H32" s="955"/>
      <c r="I32" s="955">
        <v>0</v>
      </c>
      <c r="J32" s="955"/>
      <c r="K32" s="955">
        <v>0</v>
      </c>
      <c r="L32" s="955"/>
      <c r="M32" s="955">
        <v>0</v>
      </c>
      <c r="N32" s="955"/>
      <c r="O32" s="955">
        <v>0</v>
      </c>
      <c r="P32" s="955"/>
      <c r="Q32" s="955">
        <v>0</v>
      </c>
      <c r="R32" s="955"/>
      <c r="S32" s="955">
        <v>0</v>
      </c>
      <c r="T32" s="955"/>
      <c r="U32" s="955">
        <v>3</v>
      </c>
      <c r="V32" s="955"/>
      <c r="W32" s="955">
        <v>1</v>
      </c>
      <c r="X32" s="956"/>
      <c r="Y32" s="215"/>
    </row>
    <row r="33" spans="1:24" ht="19.5" customHeight="1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U33" s="272"/>
      <c r="V33" s="272"/>
      <c r="W33" s="272"/>
      <c r="X33" s="279" t="s">
        <v>535</v>
      </c>
    </row>
  </sheetData>
  <sheetProtection/>
  <mergeCells count="235">
    <mergeCell ref="U3:V3"/>
    <mergeCell ref="U9:V9"/>
    <mergeCell ref="U8:V8"/>
    <mergeCell ref="U7:V7"/>
    <mergeCell ref="U6:V6"/>
    <mergeCell ref="U5:V5"/>
    <mergeCell ref="U4:V4"/>
    <mergeCell ref="I4:J4"/>
    <mergeCell ref="O6:P6"/>
    <mergeCell ref="S7:T7"/>
    <mergeCell ref="S8:T8"/>
    <mergeCell ref="Q7:R7"/>
    <mergeCell ref="I7:J7"/>
    <mergeCell ref="K6:L6"/>
    <mergeCell ref="O8:P8"/>
    <mergeCell ref="M5:N5"/>
    <mergeCell ref="K9:L9"/>
    <mergeCell ref="M9:N9"/>
    <mergeCell ref="M8:N8"/>
    <mergeCell ref="M7:N7"/>
    <mergeCell ref="E6:F6"/>
    <mergeCell ref="G6:H6"/>
    <mergeCell ref="K7:L7"/>
    <mergeCell ref="E9:F9"/>
    <mergeCell ref="G9:H9"/>
    <mergeCell ref="I9:J9"/>
    <mergeCell ref="C9:D9"/>
    <mergeCell ref="C8:D8"/>
    <mergeCell ref="A31:B31"/>
    <mergeCell ref="A32:B32"/>
    <mergeCell ref="A26:B26"/>
    <mergeCell ref="A28:B28"/>
    <mergeCell ref="A29:B29"/>
    <mergeCell ref="A30:B30"/>
    <mergeCell ref="A17:B17"/>
    <mergeCell ref="A15:B15"/>
    <mergeCell ref="A18:B18"/>
    <mergeCell ref="A19:B19"/>
    <mergeCell ref="A20:B20"/>
    <mergeCell ref="A21:B21"/>
    <mergeCell ref="A9:B9"/>
    <mergeCell ref="C3:D3"/>
    <mergeCell ref="C4:D4"/>
    <mergeCell ref="A3:B3"/>
    <mergeCell ref="A5:B5"/>
    <mergeCell ref="A6:B6"/>
    <mergeCell ref="E3:F3"/>
    <mergeCell ref="G3:H3"/>
    <mergeCell ref="E5:F5"/>
    <mergeCell ref="G4:H4"/>
    <mergeCell ref="E8:F8"/>
    <mergeCell ref="G7:H7"/>
    <mergeCell ref="G5:H5"/>
    <mergeCell ref="G8:H8"/>
    <mergeCell ref="E7:F7"/>
    <mergeCell ref="A7:B7"/>
    <mergeCell ref="A8:B8"/>
    <mergeCell ref="C5:D5"/>
    <mergeCell ref="C6:D6"/>
    <mergeCell ref="C7:D7"/>
    <mergeCell ref="E4:F4"/>
    <mergeCell ref="E30:F30"/>
    <mergeCell ref="I3:J3"/>
    <mergeCell ref="K3:L3"/>
    <mergeCell ref="M3:N3"/>
    <mergeCell ref="K4:L4"/>
    <mergeCell ref="M4:N4"/>
    <mergeCell ref="M6:N6"/>
    <mergeCell ref="I5:J5"/>
    <mergeCell ref="K5:L5"/>
    <mergeCell ref="I6:J6"/>
    <mergeCell ref="W26:X26"/>
    <mergeCell ref="K8:L8"/>
    <mergeCell ref="I8:J8"/>
    <mergeCell ref="C21:D21"/>
    <mergeCell ref="I21:J21"/>
    <mergeCell ref="I32:J32"/>
    <mergeCell ref="G32:H32"/>
    <mergeCell ref="E32:F32"/>
    <mergeCell ref="C32:D32"/>
    <mergeCell ref="C30:D30"/>
    <mergeCell ref="G21:H21"/>
    <mergeCell ref="E21:F21"/>
    <mergeCell ref="W32:X32"/>
    <mergeCell ref="U32:V32"/>
    <mergeCell ref="S32:T32"/>
    <mergeCell ref="Q32:R32"/>
    <mergeCell ref="O32:P32"/>
    <mergeCell ref="M32:N32"/>
    <mergeCell ref="K32:L32"/>
    <mergeCell ref="E26:F26"/>
    <mergeCell ref="S9:T9"/>
    <mergeCell ref="Q4:R4"/>
    <mergeCell ref="S5:T5"/>
    <mergeCell ref="Q5:R5"/>
    <mergeCell ref="O5:P5"/>
    <mergeCell ref="O4:P4"/>
    <mergeCell ref="S4:T4"/>
    <mergeCell ref="S6:T6"/>
    <mergeCell ref="Q6:R6"/>
    <mergeCell ref="Q8:R8"/>
    <mergeCell ref="C31:D31"/>
    <mergeCell ref="U21:V21"/>
    <mergeCell ref="S21:T21"/>
    <mergeCell ref="Q21:R21"/>
    <mergeCell ref="O21:P21"/>
    <mergeCell ref="M21:N21"/>
    <mergeCell ref="K21:L21"/>
    <mergeCell ref="C29:D29"/>
    <mergeCell ref="O26:P26"/>
    <mergeCell ref="Q26:R26"/>
    <mergeCell ref="O3:P3"/>
    <mergeCell ref="Q3:R3"/>
    <mergeCell ref="S3:T3"/>
    <mergeCell ref="K15:L15"/>
    <mergeCell ref="M15:N15"/>
    <mergeCell ref="O15:P15"/>
    <mergeCell ref="Q15:R15"/>
    <mergeCell ref="O9:P9"/>
    <mergeCell ref="Q9:R9"/>
    <mergeCell ref="O7:P7"/>
    <mergeCell ref="C15:D15"/>
    <mergeCell ref="E15:F15"/>
    <mergeCell ref="G15:H15"/>
    <mergeCell ref="I15:J15"/>
    <mergeCell ref="S15:T15"/>
    <mergeCell ref="U15:V15"/>
    <mergeCell ref="M18:N18"/>
    <mergeCell ref="C17:D17"/>
    <mergeCell ref="E17:F17"/>
    <mergeCell ref="G17:H17"/>
    <mergeCell ref="I17:J17"/>
    <mergeCell ref="K17:L17"/>
    <mergeCell ref="M17:N17"/>
    <mergeCell ref="C20:D20"/>
    <mergeCell ref="O17:P17"/>
    <mergeCell ref="Q17:R17"/>
    <mergeCell ref="S17:T17"/>
    <mergeCell ref="U17:V17"/>
    <mergeCell ref="C18:D18"/>
    <mergeCell ref="E18:F18"/>
    <mergeCell ref="G18:H18"/>
    <mergeCell ref="I18:J18"/>
    <mergeCell ref="K18:L18"/>
    <mergeCell ref="O19:P19"/>
    <mergeCell ref="Q18:R18"/>
    <mergeCell ref="O20:P20"/>
    <mergeCell ref="Q20:R20"/>
    <mergeCell ref="C19:D19"/>
    <mergeCell ref="E19:F19"/>
    <mergeCell ref="G19:H19"/>
    <mergeCell ref="I19:J19"/>
    <mergeCell ref="K19:L19"/>
    <mergeCell ref="M19:N19"/>
    <mergeCell ref="O28:P28"/>
    <mergeCell ref="M27:N27"/>
    <mergeCell ref="Q19:R19"/>
    <mergeCell ref="K29:L29"/>
    <mergeCell ref="M29:N29"/>
    <mergeCell ref="E20:F20"/>
    <mergeCell ref="G20:H20"/>
    <mergeCell ref="I20:J20"/>
    <mergeCell ref="K20:L20"/>
    <mergeCell ref="M20:N20"/>
    <mergeCell ref="G26:H26"/>
    <mergeCell ref="I26:J26"/>
    <mergeCell ref="K26:L26"/>
    <mergeCell ref="M26:N26"/>
    <mergeCell ref="C28:D28"/>
    <mergeCell ref="E28:F28"/>
    <mergeCell ref="G28:H28"/>
    <mergeCell ref="I28:J28"/>
    <mergeCell ref="K28:L28"/>
    <mergeCell ref="M28:N28"/>
    <mergeCell ref="E29:F29"/>
    <mergeCell ref="G29:H29"/>
    <mergeCell ref="I29:J29"/>
    <mergeCell ref="Q29:R29"/>
    <mergeCell ref="O29:P29"/>
    <mergeCell ref="S29:T29"/>
    <mergeCell ref="U29:V29"/>
    <mergeCell ref="W29:X29"/>
    <mergeCell ref="S28:T28"/>
    <mergeCell ref="U28:V28"/>
    <mergeCell ref="W28:X28"/>
    <mergeCell ref="Q28:R28"/>
    <mergeCell ref="G30:H30"/>
    <mergeCell ref="I30:J30"/>
    <mergeCell ref="K30:L30"/>
    <mergeCell ref="U31:V31"/>
    <mergeCell ref="E31:F31"/>
    <mergeCell ref="G31:H31"/>
    <mergeCell ref="I31:J31"/>
    <mergeCell ref="K31:L31"/>
    <mergeCell ref="M31:N31"/>
    <mergeCell ref="M30:N30"/>
    <mergeCell ref="W31:X31"/>
    <mergeCell ref="O30:P30"/>
    <mergeCell ref="Q30:R30"/>
    <mergeCell ref="S30:T30"/>
    <mergeCell ref="U30:V30"/>
    <mergeCell ref="W30:X30"/>
    <mergeCell ref="O31:P31"/>
    <mergeCell ref="Q31:R31"/>
    <mergeCell ref="S31:T31"/>
    <mergeCell ref="S18:T18"/>
    <mergeCell ref="M16:N16"/>
    <mergeCell ref="O16:P16"/>
    <mergeCell ref="Q16:R16"/>
    <mergeCell ref="C16:D16"/>
    <mergeCell ref="E16:F16"/>
    <mergeCell ref="G16:H16"/>
    <mergeCell ref="I16:J16"/>
    <mergeCell ref="K16:L16"/>
    <mergeCell ref="O18:P18"/>
    <mergeCell ref="S27:T27"/>
    <mergeCell ref="C26:D26"/>
    <mergeCell ref="S16:T16"/>
    <mergeCell ref="U16:V16"/>
    <mergeCell ref="S26:T26"/>
    <mergeCell ref="U26:V26"/>
    <mergeCell ref="S20:T20"/>
    <mergeCell ref="U20:V20"/>
    <mergeCell ref="S19:T19"/>
    <mergeCell ref="U19:V19"/>
    <mergeCell ref="U27:V27"/>
    <mergeCell ref="U18:V18"/>
    <mergeCell ref="W27:X27"/>
    <mergeCell ref="C27:D27"/>
    <mergeCell ref="E27:F27"/>
    <mergeCell ref="G27:H27"/>
    <mergeCell ref="I27:J27"/>
    <mergeCell ref="K27:L27"/>
    <mergeCell ref="O27:P27"/>
    <mergeCell ref="Q27:R27"/>
  </mergeCells>
  <printOptions/>
  <pageMargins left="0.5905511811023623" right="0.31496062992125984" top="0.7480314960629921" bottom="0.5511811023622047" header="0.31496062992125984" footer="0.31496062992125984"/>
  <pageSetup firstPageNumber="92" useFirstPageNumber="1" horizontalDpi="600" verticalDpi="600" orientation="portrait" paperSize="9" scale="90" r:id="rId1"/>
  <headerFooter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Normal="75" zoomScaleSheetLayoutView="100" zoomScalePageLayoutView="0" workbookViewId="0" topLeftCell="A1">
      <selection activeCell="G76" sqref="G76"/>
    </sheetView>
  </sheetViews>
  <sheetFormatPr defaultColWidth="9.00390625" defaultRowHeight="13.5"/>
  <cols>
    <col min="1" max="1" width="50.625" style="0" customWidth="1"/>
    <col min="2" max="2" width="13.625" style="0" customWidth="1"/>
    <col min="3" max="3" width="11.625" style="0" customWidth="1"/>
    <col min="4" max="4" width="13.625" style="0" customWidth="1"/>
    <col min="5" max="5" width="11.625" style="0" customWidth="1"/>
    <col min="6" max="6" width="13.625" style="0" customWidth="1"/>
    <col min="7" max="7" width="11.625" style="0" customWidth="1"/>
  </cols>
  <sheetData>
    <row r="1" ht="17.25">
      <c r="A1" s="545" t="s">
        <v>249</v>
      </c>
    </row>
    <row r="2" ht="13.5">
      <c r="A2" s="73"/>
    </row>
    <row r="3" spans="1:7" ht="14.25">
      <c r="A3" s="742" t="s">
        <v>199</v>
      </c>
      <c r="B3" s="744" t="s">
        <v>476</v>
      </c>
      <c r="C3" s="745"/>
      <c r="D3" s="741" t="s">
        <v>498</v>
      </c>
      <c r="E3" s="741"/>
      <c r="F3" s="741" t="s">
        <v>517</v>
      </c>
      <c r="G3" s="741"/>
    </row>
    <row r="4" spans="1:7" ht="14.25">
      <c r="A4" s="743"/>
      <c r="B4" s="200" t="s">
        <v>173</v>
      </c>
      <c r="C4" s="200" t="s">
        <v>174</v>
      </c>
      <c r="D4" s="200" t="s">
        <v>173</v>
      </c>
      <c r="E4" s="200" t="s">
        <v>174</v>
      </c>
      <c r="F4" s="200" t="s">
        <v>173</v>
      </c>
      <c r="G4" s="200" t="s">
        <v>174</v>
      </c>
    </row>
    <row r="5" spans="1:8" ht="12" customHeight="1">
      <c r="A5" s="491"/>
      <c r="B5" s="708" t="s">
        <v>175</v>
      </c>
      <c r="C5" s="709" t="s">
        <v>15</v>
      </c>
      <c r="D5" s="708" t="s">
        <v>175</v>
      </c>
      <c r="E5" s="710" t="s">
        <v>15</v>
      </c>
      <c r="F5" s="708" t="s">
        <v>175</v>
      </c>
      <c r="G5" s="709" t="s">
        <v>295</v>
      </c>
      <c r="H5" s="214"/>
    </row>
    <row r="6" spans="1:8" ht="13.5" customHeight="1">
      <c r="A6" s="492" t="s">
        <v>169</v>
      </c>
      <c r="B6" s="563">
        <v>112294</v>
      </c>
      <c r="C6" s="540">
        <v>61.8</v>
      </c>
      <c r="D6" s="563">
        <v>113230</v>
      </c>
      <c r="E6" s="540">
        <v>62.3</v>
      </c>
      <c r="F6" s="563">
        <v>111245</v>
      </c>
      <c r="G6" s="541">
        <v>59</v>
      </c>
      <c r="H6" s="214"/>
    </row>
    <row r="7" spans="1:8" ht="13.5" customHeight="1">
      <c r="A7" s="492"/>
      <c r="B7" s="564"/>
      <c r="C7" s="565"/>
      <c r="D7" s="564"/>
      <c r="E7" s="566"/>
      <c r="F7" s="564"/>
      <c r="G7" s="565"/>
      <c r="H7" s="214"/>
    </row>
    <row r="8" spans="1:8" ht="13.5" customHeight="1">
      <c r="A8" s="492" t="s">
        <v>176</v>
      </c>
      <c r="B8" s="563">
        <v>95927</v>
      </c>
      <c r="C8" s="540">
        <v>52.8</v>
      </c>
      <c r="D8" s="563">
        <v>95868</v>
      </c>
      <c r="E8" s="540">
        <v>52.8</v>
      </c>
      <c r="F8" s="563">
        <v>93782</v>
      </c>
      <c r="G8" s="541">
        <v>49.8</v>
      </c>
      <c r="H8" s="214"/>
    </row>
    <row r="9" spans="1:8" ht="13.5" customHeight="1">
      <c r="A9" s="492"/>
      <c r="B9" s="564"/>
      <c r="C9" s="565"/>
      <c r="D9" s="564"/>
      <c r="E9" s="566"/>
      <c r="F9" s="564"/>
      <c r="G9" s="565"/>
      <c r="H9" s="214"/>
    </row>
    <row r="10" spans="1:8" ht="13.5" customHeight="1">
      <c r="A10" s="492" t="s">
        <v>177</v>
      </c>
      <c r="B10" s="563">
        <v>16367</v>
      </c>
      <c r="C10" s="540">
        <v>9</v>
      </c>
      <c r="D10" s="563">
        <v>17362</v>
      </c>
      <c r="E10" s="540">
        <v>9.6</v>
      </c>
      <c r="F10" s="563">
        <v>17463</v>
      </c>
      <c r="G10" s="541">
        <v>9.3</v>
      </c>
      <c r="H10" s="214"/>
    </row>
    <row r="11" spans="1:8" ht="13.5" customHeight="1">
      <c r="A11" s="492"/>
      <c r="B11" s="564"/>
      <c r="C11" s="565"/>
      <c r="D11" s="564"/>
      <c r="E11" s="566"/>
      <c r="F11" s="564"/>
      <c r="G11" s="565"/>
      <c r="H11" s="214"/>
    </row>
    <row r="12" spans="1:8" ht="13.5" customHeight="1">
      <c r="A12" s="492" t="s">
        <v>179</v>
      </c>
      <c r="B12" s="563">
        <v>13019</v>
      </c>
      <c r="C12" s="540">
        <v>7.2</v>
      </c>
      <c r="D12" s="563">
        <v>13573</v>
      </c>
      <c r="E12" s="540">
        <v>7.5</v>
      </c>
      <c r="F12" s="563">
        <v>13804</v>
      </c>
      <c r="G12" s="541">
        <v>7.3</v>
      </c>
      <c r="H12" s="214"/>
    </row>
    <row r="13" spans="1:8" ht="13.5" customHeight="1">
      <c r="A13" s="492"/>
      <c r="B13" s="564"/>
      <c r="C13" s="565"/>
      <c r="D13" s="564"/>
      <c r="E13" s="566"/>
      <c r="F13" s="564"/>
      <c r="G13" s="565"/>
      <c r="H13" s="201"/>
    </row>
    <row r="14" spans="1:8" ht="13.5" customHeight="1">
      <c r="A14" s="492" t="s">
        <v>180</v>
      </c>
      <c r="B14" s="563">
        <v>3349</v>
      </c>
      <c r="C14" s="540">
        <v>1.8</v>
      </c>
      <c r="D14" s="567">
        <v>3789</v>
      </c>
      <c r="E14" s="569">
        <v>2.1</v>
      </c>
      <c r="F14" s="563">
        <v>3660</v>
      </c>
      <c r="G14" s="541">
        <v>1.9</v>
      </c>
      <c r="H14" s="214"/>
    </row>
    <row r="15" spans="1:8" ht="13.5" customHeight="1">
      <c r="A15" s="492"/>
      <c r="B15" s="567"/>
      <c r="C15" s="568"/>
      <c r="D15" s="567"/>
      <c r="E15" s="569"/>
      <c r="F15" s="567"/>
      <c r="G15" s="568"/>
      <c r="H15" s="214"/>
    </row>
    <row r="16" spans="1:8" ht="13.5" customHeight="1">
      <c r="A16" s="492"/>
      <c r="B16" s="567"/>
      <c r="C16" s="568"/>
      <c r="F16" s="567"/>
      <c r="G16" s="568"/>
      <c r="H16" s="214"/>
    </row>
    <row r="17" spans="1:8" ht="13.5" customHeight="1">
      <c r="A17" s="492" t="s">
        <v>170</v>
      </c>
      <c r="B17" s="563">
        <v>11027</v>
      </c>
      <c r="C17" s="540">
        <v>6.1</v>
      </c>
      <c r="D17" s="707">
        <v>11685</v>
      </c>
      <c r="E17" s="540">
        <v>6.4</v>
      </c>
      <c r="F17" s="563">
        <v>11871</v>
      </c>
      <c r="G17" s="541">
        <v>6.3</v>
      </c>
      <c r="H17" s="214"/>
    </row>
    <row r="18" spans="1:8" ht="13.5" customHeight="1">
      <c r="A18" s="492"/>
      <c r="B18" s="564"/>
      <c r="C18" s="565"/>
      <c r="E18" s="566"/>
      <c r="F18" s="564"/>
      <c r="G18" s="565"/>
      <c r="H18" s="214"/>
    </row>
    <row r="19" spans="1:8" ht="13.5" customHeight="1">
      <c r="A19" s="492" t="s">
        <v>181</v>
      </c>
      <c r="B19" s="563">
        <v>15081</v>
      </c>
      <c r="C19" s="540">
        <v>8.3</v>
      </c>
      <c r="D19" s="707">
        <v>15849</v>
      </c>
      <c r="E19" s="540">
        <v>8.7</v>
      </c>
      <c r="F19" s="563">
        <v>16038</v>
      </c>
      <c r="G19" s="541">
        <v>8.5</v>
      </c>
      <c r="H19" s="214"/>
    </row>
    <row r="20" spans="1:8" ht="13.5" customHeight="1">
      <c r="A20" s="492"/>
      <c r="B20" s="564"/>
      <c r="C20" s="565"/>
      <c r="D20" s="564"/>
      <c r="E20" s="566"/>
      <c r="F20" s="564"/>
      <c r="G20" s="565"/>
      <c r="H20" s="214"/>
    </row>
    <row r="21" spans="1:8" ht="13.5" customHeight="1">
      <c r="A21" s="492" t="s">
        <v>182</v>
      </c>
      <c r="B21" s="563">
        <v>4054</v>
      </c>
      <c r="C21" s="540">
        <v>2.2</v>
      </c>
      <c r="D21" s="563">
        <v>4164</v>
      </c>
      <c r="E21" s="540">
        <v>2.3</v>
      </c>
      <c r="F21" s="563">
        <v>4167</v>
      </c>
      <c r="G21" s="541">
        <v>2.2</v>
      </c>
      <c r="H21" s="214"/>
    </row>
    <row r="22" spans="1:8" ht="13.5" customHeight="1">
      <c r="A22" s="492"/>
      <c r="B22" s="570"/>
      <c r="C22" s="571"/>
      <c r="D22" s="570"/>
      <c r="E22" s="572"/>
      <c r="F22" s="570"/>
      <c r="G22" s="571"/>
      <c r="H22" s="214"/>
    </row>
    <row r="23" spans="1:8" ht="13.5" customHeight="1">
      <c r="A23" s="492" t="s">
        <v>178</v>
      </c>
      <c r="B23" s="573">
        <v>-1467</v>
      </c>
      <c r="C23" s="574">
        <v>-0.8</v>
      </c>
      <c r="D23" s="573">
        <v>-1670</v>
      </c>
      <c r="E23" s="575">
        <v>-0.9</v>
      </c>
      <c r="F23" s="573">
        <v>-1793</v>
      </c>
      <c r="G23" s="639">
        <v>-1</v>
      </c>
      <c r="H23" s="214"/>
    </row>
    <row r="24" spans="1:8" ht="13.5" customHeight="1">
      <c r="A24" s="492"/>
      <c r="B24" s="570"/>
      <c r="C24" s="571"/>
      <c r="D24" s="570"/>
      <c r="E24" s="572"/>
      <c r="F24" s="570"/>
      <c r="G24" s="571"/>
      <c r="H24" s="214"/>
    </row>
    <row r="25" spans="1:8" ht="13.5" customHeight="1">
      <c r="A25" s="492" t="s">
        <v>181</v>
      </c>
      <c r="B25" s="563">
        <v>2362</v>
      </c>
      <c r="C25" s="540">
        <v>1.3</v>
      </c>
      <c r="D25" s="563">
        <v>2271</v>
      </c>
      <c r="E25" s="540">
        <v>1.2</v>
      </c>
      <c r="F25" s="563">
        <v>2163</v>
      </c>
      <c r="G25" s="541">
        <v>1.1</v>
      </c>
      <c r="H25" s="214"/>
    </row>
    <row r="26" spans="1:8" ht="13.5" customHeight="1">
      <c r="A26" s="492"/>
      <c r="B26" s="570"/>
      <c r="C26" s="571"/>
      <c r="D26" s="570"/>
      <c r="E26" s="572"/>
      <c r="F26" s="570"/>
      <c r="G26" s="571"/>
      <c r="H26" s="214"/>
    </row>
    <row r="27" spans="1:8" ht="13.5" customHeight="1">
      <c r="A27" s="492" t="s">
        <v>182</v>
      </c>
      <c r="B27" s="563">
        <v>3829</v>
      </c>
      <c r="C27" s="540">
        <v>2.1</v>
      </c>
      <c r="D27" s="563">
        <v>3942</v>
      </c>
      <c r="E27" s="540">
        <v>2.2</v>
      </c>
      <c r="F27" s="563">
        <v>3956</v>
      </c>
      <c r="G27" s="541">
        <v>2.1</v>
      </c>
      <c r="H27" s="214"/>
    </row>
    <row r="28" spans="1:8" ht="13.5" customHeight="1">
      <c r="A28" s="492"/>
      <c r="B28" s="570"/>
      <c r="C28" s="571"/>
      <c r="D28" s="570"/>
      <c r="E28" s="572"/>
      <c r="F28" s="570"/>
      <c r="G28" s="571"/>
      <c r="H28" s="214"/>
    </row>
    <row r="29" spans="1:8" ht="13.5" customHeight="1">
      <c r="A29" s="492"/>
      <c r="B29" s="570"/>
      <c r="C29" s="571"/>
      <c r="D29" s="570"/>
      <c r="E29" s="572"/>
      <c r="F29" s="570"/>
      <c r="G29" s="571"/>
      <c r="H29" s="214"/>
    </row>
    <row r="30" spans="1:8" ht="13.5" customHeight="1">
      <c r="A30" s="492" t="s">
        <v>183</v>
      </c>
      <c r="B30" s="563">
        <v>12282</v>
      </c>
      <c r="C30" s="540">
        <v>6.8</v>
      </c>
      <c r="D30" s="563">
        <v>13208</v>
      </c>
      <c r="E30" s="540">
        <v>7.3</v>
      </c>
      <c r="F30" s="563">
        <v>13505</v>
      </c>
      <c r="G30" s="541">
        <v>7.2</v>
      </c>
      <c r="H30" s="214"/>
    </row>
    <row r="31" spans="1:8" ht="13.5" customHeight="1">
      <c r="A31" s="492"/>
      <c r="B31" s="570"/>
      <c r="C31" s="571"/>
      <c r="D31" s="570"/>
      <c r="E31" s="572"/>
      <c r="F31" s="570"/>
      <c r="G31" s="571"/>
      <c r="H31" s="214"/>
    </row>
    <row r="32" spans="1:8" ht="13.5" customHeight="1">
      <c r="A32" s="492" t="s">
        <v>184</v>
      </c>
      <c r="B32" s="563">
        <v>5112</v>
      </c>
      <c r="C32" s="540">
        <v>2.8</v>
      </c>
      <c r="D32" s="563">
        <v>5164</v>
      </c>
      <c r="E32" s="540">
        <v>2.8</v>
      </c>
      <c r="F32" s="563">
        <v>5241</v>
      </c>
      <c r="G32" s="541">
        <v>2.8</v>
      </c>
      <c r="H32" s="214"/>
    </row>
    <row r="33" spans="1:8" ht="13.5" customHeight="1">
      <c r="A33" s="492"/>
      <c r="B33" s="570"/>
      <c r="C33" s="571"/>
      <c r="D33" s="570"/>
      <c r="E33" s="572"/>
      <c r="F33" s="570"/>
      <c r="G33" s="571"/>
      <c r="H33" s="214"/>
    </row>
    <row r="34" spans="1:8" ht="13.5" customHeight="1">
      <c r="A34" s="492" t="s">
        <v>181</v>
      </c>
      <c r="B34" s="563">
        <v>5305</v>
      </c>
      <c r="C34" s="540">
        <v>2.9</v>
      </c>
      <c r="D34" s="563">
        <v>5357</v>
      </c>
      <c r="E34" s="540">
        <v>2.9</v>
      </c>
      <c r="F34" s="563">
        <v>5433</v>
      </c>
      <c r="G34" s="541">
        <v>2.9</v>
      </c>
      <c r="H34" s="214"/>
    </row>
    <row r="35" spans="1:8" ht="13.5" customHeight="1">
      <c r="A35" s="492"/>
      <c r="B35" s="570"/>
      <c r="C35" s="571"/>
      <c r="D35" s="570"/>
      <c r="E35" s="572"/>
      <c r="F35" s="570"/>
      <c r="G35" s="571"/>
      <c r="H35" s="214"/>
    </row>
    <row r="36" spans="1:8" ht="13.5" customHeight="1">
      <c r="A36" s="492" t="s">
        <v>182</v>
      </c>
      <c r="B36" s="563">
        <v>193</v>
      </c>
      <c r="C36" s="540">
        <v>0.1</v>
      </c>
      <c r="D36" s="563">
        <v>193</v>
      </c>
      <c r="E36" s="540">
        <v>0.1</v>
      </c>
      <c r="F36" s="563">
        <v>192</v>
      </c>
      <c r="G36" s="541">
        <v>0.1</v>
      </c>
      <c r="H36" s="214"/>
    </row>
    <row r="37" spans="1:8" ht="13.5" customHeight="1">
      <c r="A37" s="492"/>
      <c r="B37" s="570"/>
      <c r="C37" s="571"/>
      <c r="D37" s="570"/>
      <c r="E37" s="572"/>
      <c r="F37" s="570"/>
      <c r="G37" s="571"/>
      <c r="H37" s="214"/>
    </row>
    <row r="38" spans="1:8" ht="13.5" customHeight="1">
      <c r="A38" s="492" t="s">
        <v>186</v>
      </c>
      <c r="B38" s="563">
        <v>1733</v>
      </c>
      <c r="C38" s="540">
        <v>1</v>
      </c>
      <c r="D38" s="563">
        <v>2234</v>
      </c>
      <c r="E38" s="540">
        <v>1.2</v>
      </c>
      <c r="F38" s="563">
        <v>2194</v>
      </c>
      <c r="G38" s="541">
        <v>1.2</v>
      </c>
      <c r="H38" s="214"/>
    </row>
    <row r="39" spans="1:8" ht="13.5" customHeight="1">
      <c r="A39" s="492"/>
      <c r="B39" s="570"/>
      <c r="C39" s="571"/>
      <c r="D39" s="570"/>
      <c r="E39" s="572"/>
      <c r="F39" s="570"/>
      <c r="G39" s="571"/>
      <c r="H39" s="214"/>
    </row>
    <row r="40" spans="1:8" ht="13.5" customHeight="1">
      <c r="A40" s="492" t="s">
        <v>185</v>
      </c>
      <c r="B40" s="563">
        <v>3217</v>
      </c>
      <c r="C40" s="540">
        <v>1.8</v>
      </c>
      <c r="D40" s="563">
        <v>3285</v>
      </c>
      <c r="E40" s="540">
        <v>1.8</v>
      </c>
      <c r="F40" s="563">
        <v>3395</v>
      </c>
      <c r="G40" s="541">
        <v>1.8</v>
      </c>
      <c r="H40" s="214"/>
    </row>
    <row r="41" spans="1:8" ht="13.5" customHeight="1">
      <c r="A41" s="492"/>
      <c r="B41" s="570"/>
      <c r="C41" s="571"/>
      <c r="D41" s="570"/>
      <c r="E41" s="572"/>
      <c r="F41" s="570"/>
      <c r="G41" s="571"/>
      <c r="H41" s="214"/>
    </row>
    <row r="42" spans="1:8" ht="13.5" customHeight="1">
      <c r="A42" s="492" t="s">
        <v>187</v>
      </c>
      <c r="B42" s="563">
        <v>2220</v>
      </c>
      <c r="C42" s="540">
        <v>1.2</v>
      </c>
      <c r="D42" s="563">
        <v>2525</v>
      </c>
      <c r="E42" s="540">
        <v>1.4</v>
      </c>
      <c r="F42" s="563">
        <v>2675</v>
      </c>
      <c r="G42" s="541">
        <v>1.4</v>
      </c>
      <c r="H42" s="214"/>
    </row>
    <row r="43" spans="1:8" ht="13.5" customHeight="1">
      <c r="A43" s="492"/>
      <c r="B43" s="570"/>
      <c r="C43" s="571"/>
      <c r="D43" s="570"/>
      <c r="E43" s="572"/>
      <c r="F43" s="570"/>
      <c r="G43" s="571"/>
      <c r="H43" s="214"/>
    </row>
    <row r="44" spans="1:8" ht="13.5" customHeight="1">
      <c r="A44" s="492" t="s">
        <v>188</v>
      </c>
      <c r="B44" s="563">
        <v>212</v>
      </c>
      <c r="C44" s="540">
        <v>0.1</v>
      </c>
      <c r="D44" s="563">
        <v>148</v>
      </c>
      <c r="E44" s="540">
        <v>0.1</v>
      </c>
      <c r="F44" s="563">
        <v>159</v>
      </c>
      <c r="G44" s="541">
        <v>0.1</v>
      </c>
      <c r="H44" s="214"/>
    </row>
    <row r="45" spans="1:8" ht="13.5" customHeight="1">
      <c r="A45" s="492"/>
      <c r="B45" s="570"/>
      <c r="C45" s="571"/>
      <c r="D45" s="570"/>
      <c r="E45" s="572"/>
      <c r="F45" s="570"/>
      <c r="G45" s="571"/>
      <c r="H45" s="214"/>
    </row>
    <row r="46" spans="1:8" ht="13.5" customHeight="1">
      <c r="A46" s="492" t="s">
        <v>181</v>
      </c>
      <c r="B46" s="563">
        <v>244</v>
      </c>
      <c r="C46" s="540">
        <v>0.1</v>
      </c>
      <c r="D46" s="563">
        <v>176</v>
      </c>
      <c r="E46" s="540">
        <v>0.1</v>
      </c>
      <c r="F46" s="563">
        <v>178</v>
      </c>
      <c r="G46" s="541">
        <v>0.1</v>
      </c>
      <c r="H46" s="214"/>
    </row>
    <row r="47" spans="1:8" ht="13.5" customHeight="1">
      <c r="A47" s="492"/>
      <c r="B47" s="570"/>
      <c r="C47" s="571"/>
      <c r="D47" s="570"/>
      <c r="E47" s="572"/>
      <c r="F47" s="570"/>
      <c r="G47" s="571"/>
      <c r="H47" s="214"/>
    </row>
    <row r="48" spans="1:15" ht="13.5" customHeight="1">
      <c r="A48" s="492" t="s">
        <v>182</v>
      </c>
      <c r="B48" s="563">
        <v>32</v>
      </c>
      <c r="C48" s="540">
        <v>0</v>
      </c>
      <c r="D48" s="563">
        <v>28</v>
      </c>
      <c r="E48" s="540">
        <v>0</v>
      </c>
      <c r="F48" s="563">
        <v>19</v>
      </c>
      <c r="G48" s="541">
        <v>0</v>
      </c>
      <c r="H48" s="214"/>
      <c r="J48" s="236"/>
      <c r="K48" s="233"/>
      <c r="L48" s="236"/>
      <c r="M48" s="233"/>
      <c r="N48" s="236"/>
      <c r="O48" s="233"/>
    </row>
    <row r="49" spans="1:14" ht="13.5" customHeight="1">
      <c r="A49" s="492"/>
      <c r="B49" s="570"/>
      <c r="C49" s="571"/>
      <c r="D49" s="570"/>
      <c r="E49" s="572"/>
      <c r="F49" s="570"/>
      <c r="G49" s="571"/>
      <c r="H49" s="214"/>
      <c r="J49" s="215"/>
      <c r="K49" s="215"/>
      <c r="L49" s="215"/>
      <c r="M49" s="215"/>
      <c r="N49" s="215"/>
    </row>
    <row r="50" spans="1:15" ht="13.5" customHeight="1">
      <c r="A50" s="492"/>
      <c r="B50" s="570"/>
      <c r="C50" s="571"/>
      <c r="D50" s="570"/>
      <c r="E50" s="572"/>
      <c r="F50" s="570"/>
      <c r="G50" s="571"/>
      <c r="H50" s="214"/>
      <c r="J50" s="236"/>
      <c r="K50" s="233"/>
      <c r="L50" s="236"/>
      <c r="M50" s="233"/>
      <c r="N50" s="236"/>
      <c r="O50" s="233"/>
    </row>
    <row r="51" spans="1:8" ht="13.5" customHeight="1">
      <c r="A51" s="492" t="s">
        <v>226</v>
      </c>
      <c r="B51" s="563">
        <v>58353</v>
      </c>
      <c r="C51" s="540">
        <v>32.1</v>
      </c>
      <c r="D51" s="563">
        <v>56808</v>
      </c>
      <c r="E51" s="540">
        <v>31.3</v>
      </c>
      <c r="F51" s="563">
        <v>65324</v>
      </c>
      <c r="G51" s="541">
        <v>34.7</v>
      </c>
      <c r="H51" s="214"/>
    </row>
    <row r="52" spans="1:8" ht="13.5" customHeight="1">
      <c r="A52" s="492"/>
      <c r="B52" s="570"/>
      <c r="C52" s="571"/>
      <c r="D52" s="570"/>
      <c r="E52" s="572"/>
      <c r="F52" s="570"/>
      <c r="G52" s="571"/>
      <c r="H52" s="214"/>
    </row>
    <row r="53" spans="1:8" ht="13.5" customHeight="1">
      <c r="A53" s="492" t="s">
        <v>189</v>
      </c>
      <c r="B53" s="563">
        <v>38318</v>
      </c>
      <c r="C53" s="540">
        <v>21.1</v>
      </c>
      <c r="D53" s="563">
        <v>36800</v>
      </c>
      <c r="E53" s="540">
        <v>20.3</v>
      </c>
      <c r="F53" s="563">
        <v>44769</v>
      </c>
      <c r="G53" s="541">
        <v>23.8</v>
      </c>
      <c r="H53" s="214"/>
    </row>
    <row r="54" spans="1:8" ht="13.5" customHeight="1">
      <c r="A54" s="492"/>
      <c r="B54" s="570"/>
      <c r="C54" s="571"/>
      <c r="D54" s="570"/>
      <c r="E54" s="572"/>
      <c r="F54" s="570"/>
      <c r="G54" s="571"/>
      <c r="H54" s="214"/>
    </row>
    <row r="55" spans="1:8" ht="13.5" customHeight="1">
      <c r="A55" s="492" t="s">
        <v>190</v>
      </c>
      <c r="B55" s="563">
        <v>37185</v>
      </c>
      <c r="C55" s="540">
        <v>20.5</v>
      </c>
      <c r="D55" s="563">
        <v>35971</v>
      </c>
      <c r="E55" s="540">
        <v>19.8</v>
      </c>
      <c r="F55" s="563">
        <v>44084</v>
      </c>
      <c r="G55" s="541">
        <v>23.4</v>
      </c>
      <c r="H55" s="214"/>
    </row>
    <row r="56" spans="1:8" ht="13.5" customHeight="1">
      <c r="A56" s="492"/>
      <c r="B56" s="570"/>
      <c r="C56" s="571"/>
      <c r="D56" s="570"/>
      <c r="E56" s="572"/>
      <c r="F56" s="570"/>
      <c r="G56" s="571"/>
      <c r="H56" s="214"/>
    </row>
    <row r="57" spans="1:8" ht="13.5" customHeight="1">
      <c r="A57" s="492" t="s">
        <v>191</v>
      </c>
      <c r="B57" s="563">
        <v>1133</v>
      </c>
      <c r="C57" s="540">
        <v>0.6</v>
      </c>
      <c r="D57" s="563">
        <v>829</v>
      </c>
      <c r="E57" s="540">
        <v>0.5</v>
      </c>
      <c r="F57" s="563">
        <v>685</v>
      </c>
      <c r="G57" s="541">
        <v>0.4</v>
      </c>
      <c r="H57" s="214"/>
    </row>
    <row r="58" spans="1:8" ht="13.5" customHeight="1">
      <c r="A58" s="492"/>
      <c r="B58" s="570"/>
      <c r="C58" s="571"/>
      <c r="D58" s="570"/>
      <c r="E58" s="572"/>
      <c r="F58" s="570"/>
      <c r="G58" s="571"/>
      <c r="H58" s="214"/>
    </row>
    <row r="59" spans="1:8" ht="13.5" customHeight="1">
      <c r="A59" s="492" t="s">
        <v>192</v>
      </c>
      <c r="B59" s="573">
        <v>-553</v>
      </c>
      <c r="C59" s="574">
        <v>-0.3</v>
      </c>
      <c r="D59" s="576">
        <v>-241</v>
      </c>
      <c r="E59" s="574">
        <v>-0.1</v>
      </c>
      <c r="F59" s="576">
        <v>-54</v>
      </c>
      <c r="G59" s="713" t="s">
        <v>536</v>
      </c>
      <c r="H59" s="214"/>
    </row>
    <row r="60" spans="1:8" ht="13.5" customHeight="1">
      <c r="A60" s="492"/>
      <c r="B60" s="570"/>
      <c r="C60" s="571"/>
      <c r="D60" s="578"/>
      <c r="E60" s="572"/>
      <c r="F60" s="570"/>
      <c r="G60" s="571"/>
      <c r="H60" s="214"/>
    </row>
    <row r="61" spans="1:8" ht="13.5" customHeight="1">
      <c r="A61" s="492" t="s">
        <v>190</v>
      </c>
      <c r="B61" s="573">
        <v>-48</v>
      </c>
      <c r="C61" s="704" t="s">
        <v>536</v>
      </c>
      <c r="D61" s="576">
        <v>195</v>
      </c>
      <c r="E61" s="641">
        <v>0.1</v>
      </c>
      <c r="F61" s="577">
        <v>385</v>
      </c>
      <c r="G61" s="640">
        <v>0.2</v>
      </c>
      <c r="H61" s="214"/>
    </row>
    <row r="62" spans="1:8" ht="13.5" customHeight="1">
      <c r="A62" s="492"/>
      <c r="B62" s="570"/>
      <c r="C62" s="571"/>
      <c r="D62" s="570"/>
      <c r="E62" s="572"/>
      <c r="F62" s="570"/>
      <c r="G62" s="571"/>
      <c r="H62" s="214"/>
    </row>
    <row r="63" spans="1:8" ht="13.5" customHeight="1">
      <c r="A63" s="492" t="s">
        <v>191</v>
      </c>
      <c r="B63" s="573">
        <v>-505</v>
      </c>
      <c r="C63" s="575">
        <v>-0.3</v>
      </c>
      <c r="D63" s="573">
        <v>-436</v>
      </c>
      <c r="E63" s="575">
        <v>-0.2</v>
      </c>
      <c r="F63" s="576">
        <v>-439</v>
      </c>
      <c r="G63" s="640">
        <v>-0.2</v>
      </c>
      <c r="H63" s="214"/>
    </row>
    <row r="64" spans="1:8" ht="13.5" customHeight="1">
      <c r="A64" s="492"/>
      <c r="B64" s="570"/>
      <c r="C64" s="571"/>
      <c r="D64" s="570"/>
      <c r="E64" s="572"/>
      <c r="F64" s="570"/>
      <c r="G64" s="571"/>
      <c r="H64" s="214"/>
    </row>
    <row r="65" spans="1:8" ht="13.5" customHeight="1">
      <c r="A65" s="492" t="s">
        <v>193</v>
      </c>
      <c r="B65" s="563">
        <v>20588</v>
      </c>
      <c r="C65" s="540">
        <v>11.3</v>
      </c>
      <c r="D65" s="563">
        <v>20249</v>
      </c>
      <c r="E65" s="540">
        <v>11.1</v>
      </c>
      <c r="F65" s="563">
        <v>20610</v>
      </c>
      <c r="G65" s="541">
        <v>10.9</v>
      </c>
      <c r="H65" s="214"/>
    </row>
    <row r="66" spans="1:8" ht="13.5" customHeight="1">
      <c r="A66" s="492"/>
      <c r="B66" s="570"/>
      <c r="C66" s="571"/>
      <c r="D66" s="570"/>
      <c r="E66" s="572"/>
      <c r="F66" s="570"/>
      <c r="G66" s="571"/>
      <c r="H66" s="214"/>
    </row>
    <row r="67" spans="1:8" ht="13.5" customHeight="1">
      <c r="A67" s="493" t="s">
        <v>194</v>
      </c>
      <c r="B67" s="563">
        <v>511</v>
      </c>
      <c r="C67" s="540">
        <v>0.3</v>
      </c>
      <c r="D67" s="563">
        <v>360</v>
      </c>
      <c r="E67" s="540">
        <v>0.2</v>
      </c>
      <c r="F67" s="563">
        <v>710</v>
      </c>
      <c r="G67" s="541">
        <v>0.4</v>
      </c>
      <c r="H67" s="214"/>
    </row>
    <row r="68" spans="1:8" ht="13.5" customHeight="1">
      <c r="A68" s="494"/>
      <c r="B68" s="570"/>
      <c r="C68" s="571"/>
      <c r="D68" s="570"/>
      <c r="E68" s="572"/>
      <c r="F68" s="570"/>
      <c r="G68" s="571"/>
      <c r="H68" s="214"/>
    </row>
    <row r="69" spans="1:8" ht="13.5" customHeight="1">
      <c r="A69" s="493" t="s">
        <v>196</v>
      </c>
      <c r="B69" s="563">
        <v>4684</v>
      </c>
      <c r="C69" s="540">
        <v>2.6</v>
      </c>
      <c r="D69" s="563">
        <v>4489</v>
      </c>
      <c r="E69" s="540">
        <v>2.5</v>
      </c>
      <c r="F69" s="563">
        <v>4265</v>
      </c>
      <c r="G69" s="541">
        <v>2.3</v>
      </c>
      <c r="H69" s="214"/>
    </row>
    <row r="70" spans="1:8" ht="13.5" customHeight="1">
      <c r="A70" s="495"/>
      <c r="B70" s="570"/>
      <c r="C70" s="571"/>
      <c r="D70" s="570"/>
      <c r="E70" s="572"/>
      <c r="F70" s="570"/>
      <c r="G70" s="571"/>
      <c r="H70" s="214"/>
    </row>
    <row r="71" spans="1:8" ht="13.5" customHeight="1">
      <c r="A71" s="493" t="s">
        <v>195</v>
      </c>
      <c r="B71" s="563">
        <v>15392</v>
      </c>
      <c r="C71" s="540">
        <v>8.5</v>
      </c>
      <c r="D71" s="563">
        <v>15400</v>
      </c>
      <c r="E71" s="540">
        <v>8.5</v>
      </c>
      <c r="F71" s="563">
        <v>15635</v>
      </c>
      <c r="G71" s="541">
        <v>8.3</v>
      </c>
      <c r="H71" s="214"/>
    </row>
    <row r="72" spans="1:8" ht="13.5" customHeight="1">
      <c r="A72" s="495"/>
      <c r="B72" s="570"/>
      <c r="C72" s="571"/>
      <c r="D72" s="570"/>
      <c r="E72" s="572"/>
      <c r="F72" s="570"/>
      <c r="G72" s="571"/>
      <c r="H72" s="214"/>
    </row>
    <row r="73" spans="1:8" ht="13.5" customHeight="1">
      <c r="A73" s="493"/>
      <c r="B73" s="570"/>
      <c r="C73" s="571"/>
      <c r="D73" s="570"/>
      <c r="E73" s="572"/>
      <c r="F73" s="570"/>
      <c r="G73" s="571"/>
      <c r="H73" s="214"/>
    </row>
    <row r="74" spans="1:8" ht="13.5" customHeight="1">
      <c r="A74" s="493" t="s">
        <v>171</v>
      </c>
      <c r="B74" s="563">
        <v>181674</v>
      </c>
      <c r="C74" s="540">
        <v>100</v>
      </c>
      <c r="D74" s="563">
        <v>181724</v>
      </c>
      <c r="E74" s="540">
        <v>100</v>
      </c>
      <c r="F74" s="563">
        <v>188440</v>
      </c>
      <c r="G74" s="541">
        <v>100</v>
      </c>
      <c r="H74" s="214"/>
    </row>
    <row r="75" spans="1:8" ht="13.5" customHeight="1">
      <c r="A75" s="494"/>
      <c r="B75" s="570"/>
      <c r="C75" s="571"/>
      <c r="D75" s="570"/>
      <c r="E75" s="572"/>
      <c r="F75" s="570"/>
      <c r="G75" s="571"/>
      <c r="H75" s="214"/>
    </row>
    <row r="76" spans="1:8" ht="13.5" customHeight="1">
      <c r="A76" s="579" t="s">
        <v>489</v>
      </c>
      <c r="B76" s="563">
        <v>39418</v>
      </c>
      <c r="C76" s="541">
        <v>21.7</v>
      </c>
      <c r="D76" s="563">
        <v>38654</v>
      </c>
      <c r="E76" s="541">
        <v>21.3</v>
      </c>
      <c r="F76" s="563">
        <v>45359</v>
      </c>
      <c r="G76" s="541">
        <v>24.1</v>
      </c>
      <c r="H76" s="214"/>
    </row>
    <row r="77" spans="1:8" ht="13.5" customHeight="1">
      <c r="A77" s="494"/>
      <c r="B77" s="705"/>
      <c r="C77" s="571"/>
      <c r="D77" s="570"/>
      <c r="E77" s="571"/>
      <c r="F77" s="570"/>
      <c r="G77" s="571"/>
      <c r="H77" s="214"/>
    </row>
    <row r="78" spans="1:8" ht="13.5" customHeight="1">
      <c r="A78" s="746" t="s">
        <v>172</v>
      </c>
      <c r="B78" s="711"/>
      <c r="C78" s="714" t="s">
        <v>14</v>
      </c>
      <c r="D78" s="716"/>
      <c r="E78" s="714" t="s">
        <v>14</v>
      </c>
      <c r="F78" s="711"/>
      <c r="G78" s="731" t="s">
        <v>14</v>
      </c>
      <c r="H78" s="214"/>
    </row>
    <row r="79" spans="1:8" ht="19.5" customHeight="1">
      <c r="A79" s="747"/>
      <c r="B79" s="706"/>
      <c r="C79" s="715">
        <v>2673</v>
      </c>
      <c r="D79" s="706"/>
      <c r="E79" s="715">
        <v>2682</v>
      </c>
      <c r="F79" s="706"/>
      <c r="G79" s="732">
        <v>2804</v>
      </c>
      <c r="H79" s="214"/>
    </row>
    <row r="80" spans="2:7" ht="18.75" customHeight="1">
      <c r="B80" s="74"/>
      <c r="C80" s="161"/>
      <c r="D80" s="162"/>
      <c r="E80" s="739" t="s">
        <v>229</v>
      </c>
      <c r="F80" s="740"/>
      <c r="G80" s="740"/>
    </row>
    <row r="81" spans="2:5" ht="13.5">
      <c r="B81" s="74"/>
      <c r="C81" s="75"/>
      <c r="D81" s="74"/>
      <c r="E81" s="75"/>
    </row>
    <row r="82" spans="2:5" ht="13.5">
      <c r="B82" s="74"/>
      <c r="C82" s="75"/>
      <c r="D82" s="74"/>
      <c r="E82" s="75"/>
    </row>
    <row r="83" spans="2:5" ht="13.5">
      <c r="B83" s="74"/>
      <c r="C83" s="75"/>
      <c r="D83" s="74"/>
      <c r="E83" s="75"/>
    </row>
  </sheetData>
  <sheetProtection/>
  <mergeCells count="6">
    <mergeCell ref="E80:G80"/>
    <mergeCell ref="F3:G3"/>
    <mergeCell ref="A3:A4"/>
    <mergeCell ref="B3:C3"/>
    <mergeCell ref="D3:E3"/>
    <mergeCell ref="A78:A79"/>
  </mergeCells>
  <printOptions/>
  <pageMargins left="0.8661417322834646" right="0.15748031496062992" top="0.7086614173228347" bottom="0.8267716535433072" header="0.5118110236220472" footer="0.4330708661417323"/>
  <pageSetup firstPageNumber="77" useFirstPageNumber="1" horizontalDpi="600" verticalDpi="600" orientation="portrait" paperSize="9" scale="70" r:id="rId1"/>
  <headerFooter alignWithMargins="0">
    <oddFooter>&amp;C&amp;"ＭＳ 明朝,標準"&amp;15&amp;P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Normal="75" zoomScaleSheetLayoutView="100" zoomScalePageLayoutView="0" workbookViewId="0" topLeftCell="A1">
      <selection activeCell="E19" sqref="E19"/>
    </sheetView>
  </sheetViews>
  <sheetFormatPr defaultColWidth="9.00390625" defaultRowHeight="13.5"/>
  <cols>
    <col min="1" max="1" width="34.375" style="0" customWidth="1"/>
    <col min="2" max="2" width="15.625" style="0" customWidth="1"/>
    <col min="3" max="3" width="8.625" style="0" customWidth="1"/>
    <col min="4" max="4" width="15.625" style="0" customWidth="1"/>
    <col min="5" max="5" width="8.625" style="0" customWidth="1"/>
    <col min="6" max="6" width="15.625" style="0" customWidth="1"/>
    <col min="7" max="7" width="8.625" style="0" customWidth="1"/>
    <col min="8" max="8" width="2.125" style="0" customWidth="1"/>
    <col min="9" max="9" width="5.50390625" style="0" customWidth="1"/>
    <col min="10" max="10" width="10.50390625" style="0" bestFit="1" customWidth="1"/>
  </cols>
  <sheetData>
    <row r="1" ht="17.25">
      <c r="A1" s="544" t="s">
        <v>220</v>
      </c>
    </row>
    <row r="3" spans="1:8" ht="15.75" customHeight="1">
      <c r="A3" s="750" t="s">
        <v>199</v>
      </c>
      <c r="B3" s="748" t="s">
        <v>477</v>
      </c>
      <c r="C3" s="749"/>
      <c r="D3" s="748" t="s">
        <v>499</v>
      </c>
      <c r="E3" s="749"/>
      <c r="F3" s="748" t="s">
        <v>518</v>
      </c>
      <c r="G3" s="749"/>
      <c r="H3" s="186"/>
    </row>
    <row r="4" spans="1:8" ht="15.75" customHeight="1">
      <c r="A4" s="751"/>
      <c r="B4" s="89" t="s">
        <v>198</v>
      </c>
      <c r="C4" s="89" t="s">
        <v>12</v>
      </c>
      <c r="D4" s="89" t="s">
        <v>198</v>
      </c>
      <c r="E4" s="89" t="s">
        <v>12</v>
      </c>
      <c r="F4" s="89" t="s">
        <v>198</v>
      </c>
      <c r="G4" s="89" t="s">
        <v>12</v>
      </c>
      <c r="H4" s="220"/>
    </row>
    <row r="5" spans="1:8" ht="12" customHeight="1">
      <c r="A5" s="491"/>
      <c r="B5" s="76" t="s">
        <v>197</v>
      </c>
      <c r="C5" s="188" t="s">
        <v>13</v>
      </c>
      <c r="D5" s="76" t="s">
        <v>197</v>
      </c>
      <c r="E5" s="226" t="s">
        <v>13</v>
      </c>
      <c r="F5" s="76" t="s">
        <v>197</v>
      </c>
      <c r="G5" s="226" t="s">
        <v>13</v>
      </c>
      <c r="H5" s="216"/>
    </row>
    <row r="6" spans="1:15" ht="15.75" customHeight="1">
      <c r="A6" s="496" t="s">
        <v>200</v>
      </c>
      <c r="B6" s="539">
        <v>192563</v>
      </c>
      <c r="C6" s="540">
        <v>88.3</v>
      </c>
      <c r="D6" s="539">
        <v>208121</v>
      </c>
      <c r="E6" s="541">
        <v>88.2</v>
      </c>
      <c r="F6" s="539">
        <v>205798</v>
      </c>
      <c r="G6" s="541">
        <v>88.1</v>
      </c>
      <c r="H6" s="213"/>
      <c r="J6" s="235"/>
      <c r="K6" s="233"/>
      <c r="L6" s="235"/>
      <c r="M6" s="233"/>
      <c r="N6" s="235"/>
      <c r="O6" s="233"/>
    </row>
    <row r="7" spans="1:15" ht="15.75" customHeight="1">
      <c r="A7" s="496"/>
      <c r="B7" s="189"/>
      <c r="C7" s="190"/>
      <c r="D7" s="189"/>
      <c r="E7" s="190"/>
      <c r="F7" s="189"/>
      <c r="G7" s="190"/>
      <c r="H7" s="217"/>
      <c r="J7" s="235"/>
      <c r="K7" s="233"/>
      <c r="L7" s="235"/>
      <c r="M7" s="233"/>
      <c r="N7" s="235"/>
      <c r="O7" s="233"/>
    </row>
    <row r="8" spans="1:16" ht="15.75" customHeight="1">
      <c r="A8" s="496" t="s">
        <v>201</v>
      </c>
      <c r="B8" s="539">
        <f>B10+B12+B14</f>
        <v>2258</v>
      </c>
      <c r="C8" s="540">
        <v>1</v>
      </c>
      <c r="D8" s="539">
        <v>2195</v>
      </c>
      <c r="E8" s="541">
        <v>0.9</v>
      </c>
      <c r="F8" s="539">
        <v>2212</v>
      </c>
      <c r="G8" s="541">
        <v>0.9</v>
      </c>
      <c r="H8" s="213"/>
      <c r="P8" s="215"/>
    </row>
    <row r="9" spans="1:16" ht="15.75" customHeight="1">
      <c r="A9" s="496"/>
      <c r="B9" s="189"/>
      <c r="C9" s="190"/>
      <c r="D9" s="189"/>
      <c r="E9" s="190"/>
      <c r="F9" s="189"/>
      <c r="G9" s="190"/>
      <c r="H9" s="217"/>
      <c r="P9" s="215"/>
    </row>
    <row r="10" spans="1:16" ht="15.75" customHeight="1">
      <c r="A10" s="496" t="s">
        <v>202</v>
      </c>
      <c r="B10" s="539">
        <v>2186</v>
      </c>
      <c r="C10" s="540">
        <v>1</v>
      </c>
      <c r="D10" s="539">
        <v>2122</v>
      </c>
      <c r="E10" s="541">
        <v>0.9</v>
      </c>
      <c r="F10" s="539">
        <v>2157</v>
      </c>
      <c r="G10" s="541">
        <v>0.9</v>
      </c>
      <c r="H10" s="213"/>
      <c r="P10" s="215"/>
    </row>
    <row r="11" spans="1:16" ht="15.75" customHeight="1">
      <c r="A11" s="496"/>
      <c r="B11" s="189"/>
      <c r="C11" s="190"/>
      <c r="D11" s="189"/>
      <c r="E11" s="190"/>
      <c r="F11" s="189"/>
      <c r="G11" s="190"/>
      <c r="H11" s="217"/>
      <c r="P11" s="215"/>
    </row>
    <row r="12" spans="1:16" ht="15.75" customHeight="1">
      <c r="A12" s="496" t="s">
        <v>203</v>
      </c>
      <c r="B12" s="539">
        <v>64</v>
      </c>
      <c r="C12" s="540">
        <v>0</v>
      </c>
      <c r="D12" s="539">
        <v>67</v>
      </c>
      <c r="E12" s="541">
        <v>0</v>
      </c>
      <c r="F12" s="539">
        <v>49</v>
      </c>
      <c r="G12" s="541">
        <v>0</v>
      </c>
      <c r="H12" s="213"/>
      <c r="P12" s="215"/>
    </row>
    <row r="13" spans="1:16" ht="15.75" customHeight="1">
      <c r="A13" s="496"/>
      <c r="B13" s="189"/>
      <c r="C13" s="190"/>
      <c r="D13" s="189"/>
      <c r="E13" s="190"/>
      <c r="F13" s="189"/>
      <c r="G13" s="190"/>
      <c r="H13" s="217"/>
      <c r="P13" s="215"/>
    </row>
    <row r="14" spans="1:16" ht="15.75" customHeight="1">
      <c r="A14" s="496" t="s">
        <v>204</v>
      </c>
      <c r="B14" s="539">
        <v>8</v>
      </c>
      <c r="C14" s="540">
        <v>0</v>
      </c>
      <c r="D14" s="539">
        <v>6</v>
      </c>
      <c r="E14" s="541">
        <v>0</v>
      </c>
      <c r="F14" s="539">
        <v>7</v>
      </c>
      <c r="G14" s="541">
        <v>0</v>
      </c>
      <c r="H14" s="213"/>
      <c r="P14" s="215"/>
    </row>
    <row r="15" spans="1:16" ht="15.75" customHeight="1">
      <c r="A15" s="496"/>
      <c r="B15" s="189"/>
      <c r="C15" s="190"/>
      <c r="D15" s="189"/>
      <c r="E15" s="190"/>
      <c r="F15" s="189"/>
      <c r="G15" s="190"/>
      <c r="H15" s="217"/>
      <c r="P15" s="215"/>
    </row>
    <row r="16" spans="1:16" ht="15.75" customHeight="1">
      <c r="A16" s="496" t="s">
        <v>205</v>
      </c>
      <c r="B16" s="539">
        <v>122</v>
      </c>
      <c r="C16" s="540">
        <v>0.1</v>
      </c>
      <c r="D16" s="539">
        <v>133</v>
      </c>
      <c r="E16" s="541">
        <v>0.1</v>
      </c>
      <c r="F16" s="539">
        <v>129</v>
      </c>
      <c r="G16" s="541">
        <v>0.1</v>
      </c>
      <c r="H16" s="213"/>
      <c r="P16" s="215"/>
    </row>
    <row r="17" spans="1:16" ht="15.75" customHeight="1">
      <c r="A17" s="496"/>
      <c r="B17" s="189"/>
      <c r="C17" s="190"/>
      <c r="D17" s="189"/>
      <c r="E17" s="190"/>
      <c r="F17" s="189"/>
      <c r="G17" s="190"/>
      <c r="H17" s="217"/>
      <c r="P17" s="215"/>
    </row>
    <row r="18" spans="1:16" ht="15.75" customHeight="1">
      <c r="A18" s="496" t="s">
        <v>206</v>
      </c>
      <c r="B18" s="539">
        <v>77452</v>
      </c>
      <c r="C18" s="540">
        <v>35.5</v>
      </c>
      <c r="D18" s="539">
        <v>93544</v>
      </c>
      <c r="E18" s="541">
        <v>39.6</v>
      </c>
      <c r="F18" s="539">
        <v>90950</v>
      </c>
      <c r="G18" s="541">
        <v>38.9</v>
      </c>
      <c r="H18" s="213"/>
      <c r="P18" s="215"/>
    </row>
    <row r="19" spans="1:16" ht="15.75" customHeight="1">
      <c r="A19" s="496"/>
      <c r="B19" s="189"/>
      <c r="C19" s="190"/>
      <c r="D19" s="189"/>
      <c r="E19" s="190"/>
      <c r="F19" s="189"/>
      <c r="G19" s="190"/>
      <c r="H19" s="217"/>
      <c r="P19" s="215"/>
    </row>
    <row r="20" spans="1:16" ht="15.75" customHeight="1">
      <c r="A20" s="496" t="s">
        <v>207</v>
      </c>
      <c r="B20" s="539">
        <v>12034</v>
      </c>
      <c r="C20" s="540">
        <v>5.5</v>
      </c>
      <c r="D20" s="539">
        <v>11896</v>
      </c>
      <c r="E20" s="541">
        <v>5</v>
      </c>
      <c r="F20" s="539">
        <v>11905</v>
      </c>
      <c r="G20" s="541">
        <v>5.1</v>
      </c>
      <c r="H20" s="213"/>
      <c r="P20" s="215"/>
    </row>
    <row r="21" spans="1:16" ht="15.75" customHeight="1">
      <c r="A21" s="496"/>
      <c r="B21" s="189"/>
      <c r="C21" s="190"/>
      <c r="D21" s="189"/>
      <c r="E21" s="190"/>
      <c r="F21" s="189"/>
      <c r="G21" s="190"/>
      <c r="H21" s="217"/>
      <c r="P21" s="215"/>
    </row>
    <row r="22" spans="1:16" ht="15.75" customHeight="1">
      <c r="A22" s="496" t="s">
        <v>228</v>
      </c>
      <c r="B22" s="539">
        <v>4834</v>
      </c>
      <c r="C22" s="540">
        <v>2.2</v>
      </c>
      <c r="D22" s="539">
        <v>3237</v>
      </c>
      <c r="E22" s="541">
        <v>1.4</v>
      </c>
      <c r="F22" s="539">
        <v>2618</v>
      </c>
      <c r="G22" s="541">
        <v>1.1</v>
      </c>
      <c r="H22" s="213"/>
      <c r="P22" s="215"/>
    </row>
    <row r="23" spans="1:16" ht="15.75" customHeight="1">
      <c r="A23" s="496"/>
      <c r="B23" s="189"/>
      <c r="C23" s="190"/>
      <c r="D23" s="189"/>
      <c r="E23" s="190"/>
      <c r="F23" s="189"/>
      <c r="G23" s="190"/>
      <c r="H23" s="217"/>
      <c r="P23" s="215"/>
    </row>
    <row r="24" spans="1:16" ht="15.75" customHeight="1">
      <c r="A24" s="496" t="s">
        <v>208</v>
      </c>
      <c r="B24" s="539">
        <v>16886</v>
      </c>
      <c r="C24" s="540">
        <v>7.7</v>
      </c>
      <c r="D24" s="539">
        <v>17213</v>
      </c>
      <c r="E24" s="541">
        <v>7.3</v>
      </c>
      <c r="F24" s="539">
        <v>17308</v>
      </c>
      <c r="G24" s="541">
        <v>7.4</v>
      </c>
      <c r="H24" s="213"/>
      <c r="P24" s="215"/>
    </row>
    <row r="25" spans="1:16" ht="15.75" customHeight="1">
      <c r="A25" s="496"/>
      <c r="B25" s="189"/>
      <c r="C25" s="190"/>
      <c r="D25" s="189"/>
      <c r="E25" s="190"/>
      <c r="F25" s="189"/>
      <c r="G25" s="190"/>
      <c r="H25" s="217"/>
      <c r="P25" s="215"/>
    </row>
    <row r="26" spans="1:16" ht="15.75" customHeight="1">
      <c r="A26" s="496" t="s">
        <v>209</v>
      </c>
      <c r="B26" s="539">
        <v>5273</v>
      </c>
      <c r="C26" s="540">
        <v>2.4</v>
      </c>
      <c r="D26" s="539">
        <v>4645</v>
      </c>
      <c r="E26" s="541">
        <v>2.1</v>
      </c>
      <c r="F26" s="539">
        <v>4826</v>
      </c>
      <c r="G26" s="541">
        <v>2.1</v>
      </c>
      <c r="H26" s="213"/>
      <c r="P26" s="215"/>
    </row>
    <row r="27" spans="1:16" ht="15.75" customHeight="1">
      <c r="A27" s="496"/>
      <c r="B27" s="189"/>
      <c r="C27" s="190"/>
      <c r="D27" s="189"/>
      <c r="E27" s="190"/>
      <c r="F27" s="189"/>
      <c r="G27" s="190"/>
      <c r="H27" s="217"/>
      <c r="P27" s="215"/>
    </row>
    <row r="28" spans="1:16" ht="15.75" customHeight="1">
      <c r="A28" s="496" t="s">
        <v>210</v>
      </c>
      <c r="B28" s="539">
        <v>29601</v>
      </c>
      <c r="C28" s="540">
        <v>13.6</v>
      </c>
      <c r="D28" s="539">
        <v>29610</v>
      </c>
      <c r="E28" s="541">
        <v>12.5</v>
      </c>
      <c r="F28" s="539">
        <v>29925</v>
      </c>
      <c r="G28" s="541">
        <v>12.8</v>
      </c>
      <c r="H28" s="213"/>
      <c r="P28" s="215"/>
    </row>
    <row r="29" spans="1:16" ht="15.75" customHeight="1">
      <c r="A29" s="496"/>
      <c r="B29" s="189"/>
      <c r="C29" s="190"/>
      <c r="D29" s="189"/>
      <c r="E29" s="190"/>
      <c r="F29" s="189"/>
      <c r="G29" s="190"/>
      <c r="H29" s="217"/>
      <c r="P29" s="215"/>
    </row>
    <row r="30" spans="1:16" ht="15.75" customHeight="1">
      <c r="A30" s="496" t="s">
        <v>486</v>
      </c>
      <c r="B30" s="539">
        <v>8339</v>
      </c>
      <c r="C30" s="540">
        <v>3.8</v>
      </c>
      <c r="D30" s="539">
        <v>9283</v>
      </c>
      <c r="E30" s="541">
        <v>3.9</v>
      </c>
      <c r="F30" s="539">
        <v>8883</v>
      </c>
      <c r="G30" s="541">
        <v>3.8</v>
      </c>
      <c r="H30" s="213"/>
      <c r="P30" s="215"/>
    </row>
    <row r="31" spans="1:15" ht="15.75" customHeight="1">
      <c r="A31" s="496"/>
      <c r="B31" s="189"/>
      <c r="C31" s="190"/>
      <c r="D31" s="189"/>
      <c r="E31" s="190"/>
      <c r="F31" s="189"/>
      <c r="G31" s="190"/>
      <c r="H31" s="217"/>
      <c r="J31" s="234"/>
      <c r="K31" s="233"/>
      <c r="L31" s="234"/>
      <c r="M31" s="233"/>
      <c r="N31" s="234"/>
      <c r="O31" s="233"/>
    </row>
    <row r="32" spans="1:15" ht="15.75" customHeight="1">
      <c r="A32" s="496" t="s">
        <v>487</v>
      </c>
      <c r="B32" s="189">
        <v>4800</v>
      </c>
      <c r="C32" s="217">
        <v>2.2</v>
      </c>
      <c r="D32" s="189">
        <v>4812</v>
      </c>
      <c r="E32" s="190">
        <v>2</v>
      </c>
      <c r="F32" s="189">
        <v>4880</v>
      </c>
      <c r="G32" s="190">
        <v>2.1</v>
      </c>
      <c r="H32" s="217"/>
      <c r="J32" s="234"/>
      <c r="K32" s="233"/>
      <c r="L32" s="234"/>
      <c r="M32" s="233"/>
      <c r="N32" s="234"/>
      <c r="O32" s="233"/>
    </row>
    <row r="33" spans="1:15" ht="15.75" customHeight="1">
      <c r="A33" s="496"/>
      <c r="B33" s="189"/>
      <c r="C33" s="217"/>
      <c r="D33" s="189"/>
      <c r="E33" s="190"/>
      <c r="F33" s="189"/>
      <c r="G33" s="190"/>
      <c r="H33" s="217"/>
      <c r="J33" s="234"/>
      <c r="K33" s="233"/>
      <c r="L33" s="234"/>
      <c r="M33" s="233"/>
      <c r="N33" s="234"/>
      <c r="O33" s="233"/>
    </row>
    <row r="34" spans="1:8" ht="15.75" customHeight="1">
      <c r="A34" s="496" t="s">
        <v>488</v>
      </c>
      <c r="B34" s="539">
        <v>30962</v>
      </c>
      <c r="C34" s="540">
        <v>14.2</v>
      </c>
      <c r="D34" s="539">
        <v>31523</v>
      </c>
      <c r="E34" s="541">
        <v>13.2</v>
      </c>
      <c r="F34" s="539">
        <v>32160</v>
      </c>
      <c r="G34" s="541">
        <v>13.8</v>
      </c>
      <c r="H34" s="213"/>
    </row>
    <row r="35" spans="1:8" ht="15.75" customHeight="1">
      <c r="A35" s="496"/>
      <c r="B35" s="189"/>
      <c r="C35" s="190"/>
      <c r="D35" s="189"/>
      <c r="E35" s="190"/>
      <c r="F35" s="189"/>
      <c r="G35" s="190"/>
      <c r="H35" s="217"/>
    </row>
    <row r="36" spans="1:8" ht="15.75" customHeight="1">
      <c r="A36" s="496" t="s">
        <v>211</v>
      </c>
      <c r="B36" s="539">
        <v>20582</v>
      </c>
      <c r="C36" s="541">
        <v>9.4</v>
      </c>
      <c r="D36" s="539">
        <v>22008</v>
      </c>
      <c r="E36" s="541">
        <v>9.3</v>
      </c>
      <c r="F36" s="539">
        <v>21712</v>
      </c>
      <c r="G36" s="541">
        <v>9.3</v>
      </c>
      <c r="H36" s="213"/>
    </row>
    <row r="37" spans="1:8" ht="15.75" customHeight="1">
      <c r="A37" s="496"/>
      <c r="B37" s="189"/>
      <c r="C37" s="190"/>
      <c r="D37" s="189"/>
      <c r="E37" s="190"/>
      <c r="F37" s="189"/>
      <c r="G37" s="190"/>
      <c r="H37" s="217"/>
    </row>
    <row r="38" spans="1:8" ht="15.75" customHeight="1">
      <c r="A38" s="496" t="s">
        <v>212</v>
      </c>
      <c r="B38" s="539">
        <v>1010</v>
      </c>
      <c r="C38" s="541">
        <v>0.5</v>
      </c>
      <c r="D38" s="539">
        <v>1054</v>
      </c>
      <c r="E38" s="541">
        <v>0.4</v>
      </c>
      <c r="F38" s="539">
        <v>1045</v>
      </c>
      <c r="G38" s="541">
        <v>0.4</v>
      </c>
      <c r="H38" s="213"/>
    </row>
    <row r="39" spans="1:8" ht="15.75" customHeight="1">
      <c r="A39" s="496"/>
      <c r="B39" s="189"/>
      <c r="C39" s="190"/>
      <c r="D39" s="189"/>
      <c r="E39" s="190"/>
      <c r="F39" s="189"/>
      <c r="G39" s="190"/>
      <c r="H39" s="217"/>
    </row>
    <row r="40" spans="1:8" ht="15.75" customHeight="1">
      <c r="A40" s="496" t="s">
        <v>213</v>
      </c>
      <c r="B40" s="539">
        <v>6730</v>
      </c>
      <c r="C40" s="541">
        <v>3.1</v>
      </c>
      <c r="D40" s="539">
        <v>7160</v>
      </c>
      <c r="E40" s="541">
        <v>3</v>
      </c>
      <c r="F40" s="539">
        <v>7079</v>
      </c>
      <c r="G40" s="541">
        <v>3</v>
      </c>
      <c r="H40" s="213"/>
    </row>
    <row r="41" spans="1:8" ht="15.75" customHeight="1">
      <c r="A41" s="496"/>
      <c r="B41" s="189"/>
      <c r="C41" s="190"/>
      <c r="D41" s="189"/>
      <c r="E41" s="190"/>
      <c r="F41" s="189"/>
      <c r="G41" s="190"/>
      <c r="H41" s="217"/>
    </row>
    <row r="42" spans="1:8" ht="15.75" customHeight="1">
      <c r="A42" s="496" t="s">
        <v>214</v>
      </c>
      <c r="B42" s="539">
        <v>12842</v>
      </c>
      <c r="C42" s="541">
        <v>5.9</v>
      </c>
      <c r="D42" s="539">
        <v>13794</v>
      </c>
      <c r="E42" s="541">
        <v>5.8</v>
      </c>
      <c r="F42" s="539">
        <v>13588</v>
      </c>
      <c r="G42" s="541">
        <v>5.8</v>
      </c>
      <c r="H42" s="213"/>
    </row>
    <row r="43" spans="1:8" ht="15.75" customHeight="1">
      <c r="A43" s="496"/>
      <c r="B43" s="189"/>
      <c r="C43" s="190"/>
      <c r="D43" s="189"/>
      <c r="E43" s="190"/>
      <c r="F43" s="189"/>
      <c r="G43" s="190"/>
      <c r="H43" s="217"/>
    </row>
    <row r="44" spans="1:8" ht="15.75" customHeight="1">
      <c r="A44" s="496" t="s">
        <v>215</v>
      </c>
      <c r="B44" s="539">
        <v>3790</v>
      </c>
      <c r="C44" s="541">
        <v>1.7</v>
      </c>
      <c r="D44" s="539">
        <v>4198</v>
      </c>
      <c r="E44" s="541">
        <v>1.8</v>
      </c>
      <c r="F44" s="539">
        <v>4274</v>
      </c>
      <c r="G44" s="541">
        <v>1.8</v>
      </c>
      <c r="H44" s="213"/>
    </row>
    <row r="45" spans="1:8" ht="15.75" customHeight="1">
      <c r="A45" s="496"/>
      <c r="B45" s="189"/>
      <c r="C45" s="190"/>
      <c r="D45" s="189"/>
      <c r="E45" s="190"/>
      <c r="F45" s="189"/>
      <c r="G45" s="190"/>
      <c r="H45" s="217"/>
    </row>
    <row r="46" spans="1:8" ht="15.75" customHeight="1">
      <c r="A46" s="496" t="s">
        <v>216</v>
      </c>
      <c r="B46" s="539">
        <v>3790</v>
      </c>
      <c r="C46" s="541">
        <v>1.7</v>
      </c>
      <c r="D46" s="539">
        <v>4198</v>
      </c>
      <c r="E46" s="541">
        <v>1.8</v>
      </c>
      <c r="F46" s="539">
        <v>4274</v>
      </c>
      <c r="G46" s="541">
        <v>1.8</v>
      </c>
      <c r="H46" s="213"/>
    </row>
    <row r="47" spans="1:8" ht="15.75" customHeight="1">
      <c r="A47" s="496"/>
      <c r="B47" s="189"/>
      <c r="C47" s="190"/>
      <c r="D47" s="189"/>
      <c r="E47" s="190"/>
      <c r="F47" s="189"/>
      <c r="G47" s="190"/>
      <c r="H47" s="217"/>
    </row>
    <row r="48" spans="1:8" ht="15.75" customHeight="1">
      <c r="A48" s="496" t="s">
        <v>217</v>
      </c>
      <c r="B48" s="539">
        <v>216935</v>
      </c>
      <c r="C48" s="541">
        <v>99.4</v>
      </c>
      <c r="D48" s="539">
        <v>234326</v>
      </c>
      <c r="E48" s="541">
        <v>99.3</v>
      </c>
      <c r="F48" s="539">
        <v>231783</v>
      </c>
      <c r="G48" s="541">
        <v>99.3</v>
      </c>
      <c r="H48" s="213"/>
    </row>
    <row r="49" spans="1:8" ht="15.75" customHeight="1">
      <c r="A49" s="496"/>
      <c r="B49" s="189"/>
      <c r="C49" s="190"/>
      <c r="D49" s="189"/>
      <c r="E49" s="190"/>
      <c r="F49" s="189"/>
      <c r="G49" s="190"/>
      <c r="H49" s="217"/>
    </row>
    <row r="50" spans="1:8" ht="15.75" customHeight="1">
      <c r="A50" s="497" t="s">
        <v>218</v>
      </c>
      <c r="B50" s="539">
        <v>2196</v>
      </c>
      <c r="C50" s="541">
        <v>1</v>
      </c>
      <c r="D50" s="539">
        <v>2773</v>
      </c>
      <c r="E50" s="541">
        <v>1.2</v>
      </c>
      <c r="F50" s="539">
        <v>2804</v>
      </c>
      <c r="G50" s="541">
        <v>1.2</v>
      </c>
      <c r="H50" s="213"/>
    </row>
    <row r="51" spans="1:8" ht="15.75" customHeight="1">
      <c r="A51" s="497"/>
      <c r="B51" s="189"/>
      <c r="C51" s="190"/>
      <c r="D51" s="189"/>
      <c r="E51" s="190"/>
      <c r="F51" s="189"/>
      <c r="G51" s="190"/>
      <c r="H51" s="217"/>
    </row>
    <row r="52" spans="1:8" ht="15.75" customHeight="1">
      <c r="A52" s="496" t="s">
        <v>227</v>
      </c>
      <c r="B52" s="539">
        <v>932</v>
      </c>
      <c r="C52" s="541">
        <v>0.4</v>
      </c>
      <c r="D52" s="539">
        <v>1021</v>
      </c>
      <c r="E52" s="541">
        <v>0.4</v>
      </c>
      <c r="F52" s="539">
        <v>1073</v>
      </c>
      <c r="G52" s="541">
        <v>0.5</v>
      </c>
      <c r="H52" s="213"/>
    </row>
    <row r="53" spans="1:8" ht="15.75" customHeight="1">
      <c r="A53" s="496"/>
      <c r="B53" s="189"/>
      <c r="C53" s="190"/>
      <c r="D53" s="189"/>
      <c r="E53" s="190"/>
      <c r="F53" s="189"/>
      <c r="G53" s="190"/>
      <c r="H53" s="217"/>
    </row>
    <row r="54" spans="1:8" ht="24.75" customHeight="1">
      <c r="A54" s="536" t="s">
        <v>219</v>
      </c>
      <c r="B54" s="537">
        <v>218199</v>
      </c>
      <c r="C54" s="538">
        <v>100</v>
      </c>
      <c r="D54" s="537">
        <v>236079</v>
      </c>
      <c r="E54" s="538">
        <v>100</v>
      </c>
      <c r="F54" s="537">
        <v>233514</v>
      </c>
      <c r="G54" s="538">
        <v>100</v>
      </c>
      <c r="H54" s="218"/>
    </row>
    <row r="55" spans="2:8" ht="13.5">
      <c r="B55" s="542"/>
      <c r="C55" s="542"/>
      <c r="D55" s="542"/>
      <c r="E55" s="739" t="s">
        <v>229</v>
      </c>
      <c r="F55" s="740"/>
      <c r="G55" s="740"/>
      <c r="H55" s="162"/>
    </row>
  </sheetData>
  <sheetProtection/>
  <mergeCells count="5">
    <mergeCell ref="D3:E3"/>
    <mergeCell ref="E55:G55"/>
    <mergeCell ref="F3:G3"/>
    <mergeCell ref="A3:A4"/>
    <mergeCell ref="B3:C3"/>
  </mergeCells>
  <printOptions/>
  <pageMargins left="0.6692913385826772" right="0.07874015748031496" top="0.984251968503937" bottom="0.984251968503937" header="0.5118110236220472" footer="0.5118110236220472"/>
  <pageSetup firstPageNumber="78" useFirstPageNumber="1" horizontalDpi="600" verticalDpi="600" orientation="portrait" paperSize="9" scale="87" r:id="rId1"/>
  <headerFooter alignWithMargins="0">
    <oddFooter>&amp;C&amp;"ＭＳ 明朝,標準"&amp;12&amp;P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zoomScalePageLayoutView="0" workbookViewId="0" topLeftCell="A1">
      <selection activeCell="E24" sqref="E24"/>
    </sheetView>
  </sheetViews>
  <sheetFormatPr defaultColWidth="9.00390625" defaultRowHeight="13.5"/>
  <cols>
    <col min="1" max="1" width="11.25390625" style="166" customWidth="1"/>
    <col min="2" max="2" width="17.125" style="166" customWidth="1"/>
    <col min="3" max="5" width="16.625" style="166" customWidth="1"/>
    <col min="6" max="6" width="9.00390625" style="166" customWidth="1"/>
    <col min="7" max="7" width="10.50390625" style="166" bestFit="1" customWidth="1"/>
    <col min="8" max="16384" width="9.00390625" style="166" customWidth="1"/>
  </cols>
  <sheetData>
    <row r="1" spans="1:3" ht="13.5">
      <c r="A1" s="137" t="s">
        <v>298</v>
      </c>
      <c r="B1" s="165"/>
      <c r="C1" s="165"/>
    </row>
    <row r="2" spans="1:3" ht="13.5">
      <c r="A2" s="137"/>
      <c r="B2" s="165"/>
      <c r="C2" s="165"/>
    </row>
    <row r="3" spans="1:5" ht="13.5">
      <c r="A3" s="167"/>
      <c r="B3" s="168"/>
      <c r="C3" s="168"/>
      <c r="D3" s="168"/>
      <c r="E3" s="169" t="s">
        <v>519</v>
      </c>
    </row>
    <row r="4" spans="1:5" ht="13.5">
      <c r="A4" s="756" t="s">
        <v>89</v>
      </c>
      <c r="B4" s="163" t="s">
        <v>223</v>
      </c>
      <c r="C4" s="164" t="s">
        <v>221</v>
      </c>
      <c r="D4" s="164" t="s">
        <v>90</v>
      </c>
      <c r="E4" s="163" t="s">
        <v>91</v>
      </c>
    </row>
    <row r="5" spans="1:5" ht="13.5">
      <c r="A5" s="755"/>
      <c r="B5" s="170" t="s">
        <v>537</v>
      </c>
      <c r="C5" s="171" t="s">
        <v>222</v>
      </c>
      <c r="D5" s="171" t="s">
        <v>263</v>
      </c>
      <c r="E5" s="172" t="s">
        <v>92</v>
      </c>
    </row>
    <row r="6" spans="1:5" ht="17.25" customHeight="1">
      <c r="A6" s="546" t="s">
        <v>93</v>
      </c>
      <c r="B6" s="547">
        <v>1992432</v>
      </c>
      <c r="C6" s="548">
        <v>5873210</v>
      </c>
      <c r="D6" s="548">
        <v>2948</v>
      </c>
      <c r="E6" s="549"/>
    </row>
    <row r="7" spans="1:5" ht="13.5">
      <c r="A7" s="546"/>
      <c r="B7" s="550"/>
      <c r="C7" s="548"/>
      <c r="D7" s="548"/>
      <c r="E7" s="551"/>
    </row>
    <row r="8" spans="1:5" ht="13.5">
      <c r="A8" s="546" t="s">
        <v>38</v>
      </c>
      <c r="B8" s="132"/>
      <c r="C8" s="548"/>
      <c r="D8" s="548"/>
      <c r="E8" s="551"/>
    </row>
    <row r="9" spans="1:5" ht="17.25" customHeight="1">
      <c r="A9" s="546" t="s">
        <v>94</v>
      </c>
      <c r="B9" s="174">
        <f>SUM(B11:B22)</f>
        <v>1692222</v>
      </c>
      <c r="C9" s="175">
        <f>SUM(C11:C22)</f>
        <v>5105088</v>
      </c>
      <c r="D9" s="543">
        <v>3017</v>
      </c>
      <c r="E9" s="552"/>
    </row>
    <row r="10" spans="1:7" ht="13.5">
      <c r="A10" s="546" t="s">
        <v>38</v>
      </c>
      <c r="B10" s="132"/>
      <c r="C10" s="548"/>
      <c r="D10" s="548"/>
      <c r="E10" s="551"/>
      <c r="G10" s="173"/>
    </row>
    <row r="11" spans="1:7" ht="17.25" customHeight="1">
      <c r="A11" s="546" t="s">
        <v>95</v>
      </c>
      <c r="B11" s="174">
        <v>337512</v>
      </c>
      <c r="C11" s="548">
        <v>1120892</v>
      </c>
      <c r="D11" s="553">
        <v>3321</v>
      </c>
      <c r="E11" s="549">
        <v>112.7</v>
      </c>
      <c r="G11" s="173"/>
    </row>
    <row r="12" spans="1:7" ht="17.25" customHeight="1">
      <c r="A12" s="546" t="s">
        <v>96</v>
      </c>
      <c r="B12" s="174">
        <v>371641</v>
      </c>
      <c r="C12" s="548">
        <v>1201994</v>
      </c>
      <c r="D12" s="553">
        <v>3234</v>
      </c>
      <c r="E12" s="549">
        <v>109.7</v>
      </c>
      <c r="G12" s="173"/>
    </row>
    <row r="13" spans="1:7" ht="17.25" customHeight="1">
      <c r="A13" s="546" t="s">
        <v>97</v>
      </c>
      <c r="B13" s="174">
        <v>118790</v>
      </c>
      <c r="C13" s="548">
        <v>307128</v>
      </c>
      <c r="D13" s="553">
        <v>2585</v>
      </c>
      <c r="E13" s="549">
        <v>87.7</v>
      </c>
      <c r="G13" s="173"/>
    </row>
    <row r="14" spans="1:7" ht="17.25" customHeight="1">
      <c r="A14" s="546" t="s">
        <v>98</v>
      </c>
      <c r="B14" s="174">
        <v>207395</v>
      </c>
      <c r="C14" s="548">
        <v>507312</v>
      </c>
      <c r="D14" s="553">
        <v>2446</v>
      </c>
      <c r="E14" s="549">
        <v>83</v>
      </c>
      <c r="G14" s="173"/>
    </row>
    <row r="15" spans="1:7" ht="17.25" customHeight="1">
      <c r="A15" s="546" t="s">
        <v>99</v>
      </c>
      <c r="B15" s="174">
        <v>217451</v>
      </c>
      <c r="C15" s="548">
        <v>680166</v>
      </c>
      <c r="D15" s="553">
        <v>3128</v>
      </c>
      <c r="E15" s="549">
        <v>106.1</v>
      </c>
      <c r="G15" s="173"/>
    </row>
    <row r="16" spans="1:7" ht="17.25" customHeight="1">
      <c r="A16" s="546" t="s">
        <v>100</v>
      </c>
      <c r="B16" s="174">
        <v>50211</v>
      </c>
      <c r="C16" s="548">
        <v>120128</v>
      </c>
      <c r="D16" s="548">
        <v>2392</v>
      </c>
      <c r="E16" s="552">
        <v>81.2</v>
      </c>
      <c r="G16" s="173"/>
    </row>
    <row r="17" spans="1:7" ht="17.25" customHeight="1">
      <c r="A17" s="546" t="s">
        <v>101</v>
      </c>
      <c r="B17" s="174">
        <v>77631</v>
      </c>
      <c r="C17" s="548">
        <v>238818</v>
      </c>
      <c r="D17" s="548">
        <v>3076</v>
      </c>
      <c r="E17" s="552">
        <v>104.4</v>
      </c>
      <c r="G17" s="173"/>
    </row>
    <row r="18" spans="1:7" ht="17.25" customHeight="1">
      <c r="A18" s="546" t="s">
        <v>102</v>
      </c>
      <c r="B18" s="174">
        <v>81770</v>
      </c>
      <c r="C18" s="548">
        <v>210059</v>
      </c>
      <c r="D18" s="548">
        <v>2569</v>
      </c>
      <c r="E18" s="552">
        <v>87.1</v>
      </c>
      <c r="G18" s="177"/>
    </row>
    <row r="19" spans="1:7" ht="17.25" customHeight="1">
      <c r="A19" s="554" t="s">
        <v>37</v>
      </c>
      <c r="B19" s="176">
        <v>67203</v>
      </c>
      <c r="C19" s="555">
        <v>188440</v>
      </c>
      <c r="D19" s="555">
        <v>2804</v>
      </c>
      <c r="E19" s="556">
        <v>95.1</v>
      </c>
      <c r="G19" s="173"/>
    </row>
    <row r="20" spans="1:7" ht="17.25" customHeight="1">
      <c r="A20" s="546" t="s">
        <v>103</v>
      </c>
      <c r="B20" s="174">
        <v>51067</v>
      </c>
      <c r="C20" s="548">
        <v>145848</v>
      </c>
      <c r="D20" s="548">
        <v>2856</v>
      </c>
      <c r="E20" s="552">
        <v>96.9</v>
      </c>
      <c r="G20" s="173"/>
    </row>
    <row r="21" spans="1:7" ht="17.25" customHeight="1">
      <c r="A21" s="546" t="s">
        <v>104</v>
      </c>
      <c r="B21" s="174">
        <v>60206</v>
      </c>
      <c r="C21" s="548">
        <v>248024</v>
      </c>
      <c r="D21" s="548">
        <v>4120</v>
      </c>
      <c r="E21" s="552">
        <v>139.8</v>
      </c>
      <c r="G21" s="173"/>
    </row>
    <row r="22" spans="1:7" ht="17.25" customHeight="1">
      <c r="A22" s="557" t="s">
        <v>278</v>
      </c>
      <c r="B22" s="178">
        <v>51345</v>
      </c>
      <c r="C22" s="558">
        <v>136279</v>
      </c>
      <c r="D22" s="558">
        <v>2654</v>
      </c>
      <c r="E22" s="559">
        <v>90</v>
      </c>
      <c r="G22" s="192"/>
    </row>
    <row r="23" spans="2:5" ht="13.5">
      <c r="B23" s="191"/>
      <c r="C23" s="179"/>
      <c r="D23" s="739" t="s">
        <v>230</v>
      </c>
      <c r="E23" s="740"/>
    </row>
    <row r="24" spans="1:5" ht="13.5">
      <c r="A24" s="180"/>
      <c r="B24" s="180"/>
      <c r="C24" s="180"/>
      <c r="D24" s="180"/>
      <c r="E24" s="180"/>
    </row>
    <row r="25" spans="1:5" ht="13.5">
      <c r="A25" s="180"/>
      <c r="B25" s="180"/>
      <c r="C25" s="180"/>
      <c r="D25" s="180"/>
      <c r="E25" s="180"/>
    </row>
    <row r="26" spans="1:3" ht="14.25">
      <c r="A26" s="137" t="s">
        <v>279</v>
      </c>
      <c r="B26" s="181"/>
      <c r="C26" s="165"/>
    </row>
    <row r="27" spans="1:5" ht="13.5">
      <c r="A27" s="137"/>
      <c r="B27" s="165"/>
      <c r="C27" s="165"/>
      <c r="E27" s="182" t="str">
        <f>E3</f>
        <v>平成24年度</v>
      </c>
    </row>
    <row r="28" spans="1:5" ht="13.5" customHeight="1">
      <c r="A28" s="754" t="s">
        <v>105</v>
      </c>
      <c r="B28" s="757" t="s">
        <v>390</v>
      </c>
      <c r="C28" s="757" t="s">
        <v>391</v>
      </c>
      <c r="D28" s="759" t="s">
        <v>392</v>
      </c>
      <c r="E28" s="757" t="s">
        <v>393</v>
      </c>
    </row>
    <row r="29" spans="1:5" ht="38.25" customHeight="1">
      <c r="A29" s="755"/>
      <c r="B29" s="755"/>
      <c r="C29" s="755"/>
      <c r="D29" s="760"/>
      <c r="E29" s="758"/>
    </row>
    <row r="30" spans="1:7" ht="17.25" customHeight="1">
      <c r="A30" s="546" t="s">
        <v>93</v>
      </c>
      <c r="B30" s="548">
        <v>7563730</v>
      </c>
      <c r="C30" s="548">
        <v>6707659</v>
      </c>
      <c r="D30" s="548">
        <v>652071</v>
      </c>
      <c r="E30" s="560">
        <v>147939</v>
      </c>
      <c r="G30" s="179"/>
    </row>
    <row r="31" spans="1:5" ht="13.5">
      <c r="A31" s="546"/>
      <c r="B31" s="548"/>
      <c r="C31" s="548"/>
      <c r="D31" s="548"/>
      <c r="E31" s="551"/>
    </row>
    <row r="32" spans="1:5" ht="13.5">
      <c r="A32" s="546" t="s">
        <v>38</v>
      </c>
      <c r="B32" s="548"/>
      <c r="C32" s="548"/>
      <c r="D32" s="548"/>
      <c r="E32" s="551"/>
    </row>
    <row r="33" spans="1:5" ht="17.25" customHeight="1">
      <c r="A33" s="546" t="s">
        <v>94</v>
      </c>
      <c r="B33" s="174">
        <f>SUM(B35:B46)</f>
        <v>6263929</v>
      </c>
      <c r="C33" s="175">
        <f>SUM(C35:C46)</f>
        <v>5551462</v>
      </c>
      <c r="D33" s="175">
        <f>SUM(D35:D46)</f>
        <v>536356</v>
      </c>
      <c r="E33" s="712">
        <f>SUM(E35:E46)</f>
        <v>129687</v>
      </c>
    </row>
    <row r="34" spans="1:5" ht="13.5">
      <c r="A34" s="546" t="s">
        <v>38</v>
      </c>
      <c r="B34" s="548"/>
      <c r="C34" s="548"/>
      <c r="D34" s="548"/>
      <c r="E34" s="551"/>
    </row>
    <row r="35" spans="1:7" ht="17.25" customHeight="1">
      <c r="A35" s="546" t="s">
        <v>95</v>
      </c>
      <c r="B35" s="548">
        <v>1227216</v>
      </c>
      <c r="C35" s="548">
        <v>1072322</v>
      </c>
      <c r="D35" s="548">
        <v>113632</v>
      </c>
      <c r="E35" s="551">
        <v>32167</v>
      </c>
      <c r="G35" s="173"/>
    </row>
    <row r="36" spans="1:7" ht="17.25" customHeight="1">
      <c r="A36" s="546" t="s">
        <v>96</v>
      </c>
      <c r="B36" s="548">
        <v>1268868</v>
      </c>
      <c r="C36" s="548">
        <v>1103303</v>
      </c>
      <c r="D36" s="548">
        <v>126811</v>
      </c>
      <c r="E36" s="551">
        <v>29349</v>
      </c>
      <c r="G36" s="173"/>
    </row>
    <row r="37" spans="1:7" ht="17.25" customHeight="1">
      <c r="A37" s="546" t="s">
        <v>97</v>
      </c>
      <c r="B37" s="548">
        <v>324878</v>
      </c>
      <c r="C37" s="548">
        <v>272584</v>
      </c>
      <c r="D37" s="548">
        <v>36441</v>
      </c>
      <c r="E37" s="551">
        <v>13445</v>
      </c>
      <c r="G37" s="173"/>
    </row>
    <row r="38" spans="1:7" ht="17.25" customHeight="1">
      <c r="A38" s="546" t="s">
        <v>98</v>
      </c>
      <c r="B38" s="548">
        <v>883404</v>
      </c>
      <c r="C38" s="548">
        <v>806438</v>
      </c>
      <c r="D38" s="548">
        <v>60248</v>
      </c>
      <c r="E38" s="551">
        <v>10171</v>
      </c>
      <c r="G38" s="173"/>
    </row>
    <row r="39" spans="1:7" ht="17.25" customHeight="1">
      <c r="A39" s="546" t="s">
        <v>99</v>
      </c>
      <c r="B39" s="548">
        <v>1028848</v>
      </c>
      <c r="C39" s="548">
        <v>947350</v>
      </c>
      <c r="D39" s="548">
        <v>60119</v>
      </c>
      <c r="E39" s="551">
        <v>13753</v>
      </c>
      <c r="G39" s="173"/>
    </row>
    <row r="40" spans="1:7" ht="17.25" customHeight="1">
      <c r="A40" s="546" t="s">
        <v>100</v>
      </c>
      <c r="B40" s="548">
        <v>161571</v>
      </c>
      <c r="C40" s="548">
        <v>139771</v>
      </c>
      <c r="D40" s="548">
        <v>17801</v>
      </c>
      <c r="E40" s="551">
        <v>2802</v>
      </c>
      <c r="G40" s="173"/>
    </row>
    <row r="41" spans="1:7" ht="17.25" customHeight="1">
      <c r="A41" s="546" t="s">
        <v>101</v>
      </c>
      <c r="B41" s="548">
        <v>268797</v>
      </c>
      <c r="C41" s="548">
        <v>240375</v>
      </c>
      <c r="D41" s="548">
        <v>21391</v>
      </c>
      <c r="E41" s="551">
        <v>5039</v>
      </c>
      <c r="G41" s="173"/>
    </row>
    <row r="42" spans="1:7" ht="17.25" customHeight="1">
      <c r="A42" s="546" t="s">
        <v>102</v>
      </c>
      <c r="B42" s="548">
        <v>287118</v>
      </c>
      <c r="C42" s="548">
        <v>249837</v>
      </c>
      <c r="D42" s="548">
        <v>28249</v>
      </c>
      <c r="E42" s="551">
        <v>6904</v>
      </c>
      <c r="G42" s="173"/>
    </row>
    <row r="43" spans="1:7" ht="17.25" customHeight="1">
      <c r="A43" s="554" t="s">
        <v>37</v>
      </c>
      <c r="B43" s="555">
        <v>233514</v>
      </c>
      <c r="C43" s="555">
        <v>205798</v>
      </c>
      <c r="D43" s="555">
        <v>21712</v>
      </c>
      <c r="E43" s="561">
        <v>4274</v>
      </c>
      <c r="G43" s="177"/>
    </row>
    <row r="44" spans="1:7" ht="17.25" customHeight="1">
      <c r="A44" s="546" t="s">
        <v>103</v>
      </c>
      <c r="B44" s="548">
        <v>212902</v>
      </c>
      <c r="C44" s="548">
        <v>191410</v>
      </c>
      <c r="D44" s="548">
        <v>15605</v>
      </c>
      <c r="E44" s="551">
        <v>4309</v>
      </c>
      <c r="G44" s="173"/>
    </row>
    <row r="45" spans="1:7" ht="17.25" customHeight="1">
      <c r="A45" s="546" t="s">
        <v>104</v>
      </c>
      <c r="B45" s="548">
        <v>232787</v>
      </c>
      <c r="C45" s="548">
        <v>206909</v>
      </c>
      <c r="D45" s="548">
        <v>19532</v>
      </c>
      <c r="E45" s="551">
        <v>4621</v>
      </c>
      <c r="G45" s="173"/>
    </row>
    <row r="46" spans="1:7" ht="17.25" customHeight="1">
      <c r="A46" s="557" t="s">
        <v>277</v>
      </c>
      <c r="B46" s="558">
        <v>134026</v>
      </c>
      <c r="C46" s="558">
        <v>115365</v>
      </c>
      <c r="D46" s="558">
        <v>14815</v>
      </c>
      <c r="E46" s="562">
        <v>2853</v>
      </c>
      <c r="G46" s="173"/>
    </row>
    <row r="47" spans="2:7" ht="13.5">
      <c r="B47" s="179"/>
      <c r="C47" s="179"/>
      <c r="D47" s="752" t="s">
        <v>230</v>
      </c>
      <c r="E47" s="753"/>
      <c r="G47" s="179"/>
    </row>
    <row r="48" ht="13.5">
      <c r="D48" s="179"/>
    </row>
  </sheetData>
  <sheetProtection/>
  <mergeCells count="8">
    <mergeCell ref="D47:E47"/>
    <mergeCell ref="A28:A29"/>
    <mergeCell ref="A4:A5"/>
    <mergeCell ref="B28:B29"/>
    <mergeCell ref="E28:E29"/>
    <mergeCell ref="D28:D29"/>
    <mergeCell ref="C28:C29"/>
    <mergeCell ref="D23:E23"/>
  </mergeCells>
  <printOptions/>
  <pageMargins left="0.984251968503937" right="0.7874015748031497" top="0.984251968503937" bottom="0.984251968503937" header="0.5118110236220472" footer="0.5118110236220472"/>
  <pageSetup firstPageNumber="79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SheetLayoutView="100" zoomScalePageLayoutView="0" workbookViewId="0" topLeftCell="A1">
      <selection activeCell="G50" sqref="G50"/>
    </sheetView>
  </sheetViews>
  <sheetFormatPr defaultColWidth="9.00390625" defaultRowHeight="13.5"/>
  <cols>
    <col min="1" max="1" width="8.625" style="18" customWidth="1"/>
    <col min="2" max="2" width="11.00390625" style="18" customWidth="1"/>
    <col min="3" max="3" width="11.625" style="18" customWidth="1"/>
    <col min="4" max="4" width="10.50390625" style="18" customWidth="1"/>
    <col min="5" max="5" width="12.625" style="18" customWidth="1"/>
    <col min="6" max="6" width="13.25390625" style="18" customWidth="1"/>
    <col min="7" max="7" width="11.00390625" style="18" customWidth="1"/>
    <col min="8" max="8" width="5.375" style="18" customWidth="1"/>
    <col min="9" max="9" width="4.125" style="18" customWidth="1"/>
    <col min="10" max="10" width="9.75390625" style="18" bestFit="1" customWidth="1"/>
    <col min="11" max="16384" width="9.00390625" style="18" customWidth="1"/>
  </cols>
  <sheetData>
    <row r="1" spans="1:10" ht="17.25" customHeight="1">
      <c r="A1" s="138" t="s">
        <v>314</v>
      </c>
      <c r="B1" s="17"/>
      <c r="C1" s="17"/>
      <c r="D1" s="17"/>
      <c r="E1" s="17"/>
      <c r="F1" s="50"/>
      <c r="G1" s="17"/>
      <c r="H1" s="17"/>
      <c r="I1" s="17"/>
      <c r="J1" s="17"/>
    </row>
    <row r="2" spans="1:10" ht="13.5">
      <c r="A2" s="19"/>
      <c r="B2" s="19"/>
      <c r="C2" s="19"/>
      <c r="D2" s="19"/>
      <c r="E2" s="19"/>
      <c r="F2" s="19"/>
      <c r="G2" s="19"/>
      <c r="I2" s="19"/>
      <c r="J2" s="642" t="s">
        <v>410</v>
      </c>
    </row>
    <row r="3" spans="1:10" ht="18" customHeight="1">
      <c r="A3" s="768" t="s">
        <v>50</v>
      </c>
      <c r="B3" s="362" t="s">
        <v>51</v>
      </c>
      <c r="C3" s="761" t="s">
        <v>315</v>
      </c>
      <c r="D3" s="762"/>
      <c r="E3" s="768" t="s">
        <v>52</v>
      </c>
      <c r="F3" s="768" t="s">
        <v>53</v>
      </c>
      <c r="G3" s="770" t="s">
        <v>106</v>
      </c>
      <c r="H3" s="771"/>
      <c r="I3" s="772"/>
      <c r="J3" s="92" t="s">
        <v>316</v>
      </c>
    </row>
    <row r="4" spans="1:10" ht="18" customHeight="1">
      <c r="A4" s="769"/>
      <c r="B4" s="91" t="s">
        <v>54</v>
      </c>
      <c r="C4" s="91" t="s">
        <v>55</v>
      </c>
      <c r="D4" s="91" t="s">
        <v>54</v>
      </c>
      <c r="E4" s="769"/>
      <c r="F4" s="769"/>
      <c r="G4" s="93" t="s">
        <v>107</v>
      </c>
      <c r="H4" s="770" t="s">
        <v>108</v>
      </c>
      <c r="I4" s="772"/>
      <c r="J4" s="94" t="s">
        <v>109</v>
      </c>
    </row>
    <row r="5" spans="1:10" ht="12.75" customHeight="1">
      <c r="A5" s="387"/>
      <c r="B5" s="20" t="s">
        <v>110</v>
      </c>
      <c r="C5" s="20" t="s">
        <v>111</v>
      </c>
      <c r="D5" s="20" t="s">
        <v>110</v>
      </c>
      <c r="E5" s="21" t="s">
        <v>317</v>
      </c>
      <c r="F5" s="20" t="s">
        <v>318</v>
      </c>
      <c r="G5" s="21" t="s">
        <v>112</v>
      </c>
      <c r="H5" s="766" t="s">
        <v>395</v>
      </c>
      <c r="I5" s="767"/>
      <c r="J5" s="59" t="s">
        <v>319</v>
      </c>
    </row>
    <row r="6" spans="1:10" ht="15" customHeight="1">
      <c r="A6" s="385" t="s">
        <v>500</v>
      </c>
      <c r="B6" s="22">
        <v>63742</v>
      </c>
      <c r="C6" s="24">
        <v>20372</v>
      </c>
      <c r="D6" s="24">
        <v>61538</v>
      </c>
      <c r="E6" s="17">
        <v>96.5</v>
      </c>
      <c r="F6" s="24">
        <v>9038250</v>
      </c>
      <c r="G6" s="24">
        <v>24762</v>
      </c>
      <c r="H6" s="24">
        <v>402</v>
      </c>
      <c r="I6" s="203"/>
      <c r="J6" s="60">
        <v>296396</v>
      </c>
    </row>
    <row r="7" spans="1:10" ht="15" customHeight="1">
      <c r="A7" s="385">
        <v>13</v>
      </c>
      <c r="B7" s="22">
        <v>63792</v>
      </c>
      <c r="C7" s="24">
        <v>20680</v>
      </c>
      <c r="D7" s="24">
        <v>61624</v>
      </c>
      <c r="E7" s="50">
        <v>96.6</v>
      </c>
      <c r="F7" s="24">
        <v>9064909</v>
      </c>
      <c r="G7" s="24">
        <v>24835</v>
      </c>
      <c r="H7" s="24">
        <v>403</v>
      </c>
      <c r="I7" s="203"/>
      <c r="J7" s="60">
        <v>299872</v>
      </c>
    </row>
    <row r="8" spans="1:10" ht="15" customHeight="1">
      <c r="A8" s="385">
        <v>14</v>
      </c>
      <c r="B8" s="22">
        <v>63892</v>
      </c>
      <c r="C8" s="24">
        <v>20942</v>
      </c>
      <c r="D8" s="24">
        <v>61770</v>
      </c>
      <c r="E8" s="17">
        <v>96.7</v>
      </c>
      <c r="F8" s="24">
        <v>9174291</v>
      </c>
      <c r="G8" s="24">
        <v>25135</v>
      </c>
      <c r="H8" s="24">
        <v>407</v>
      </c>
      <c r="I8" s="204"/>
      <c r="J8" s="60">
        <v>302720</v>
      </c>
    </row>
    <row r="9" spans="1:10" ht="15" customHeight="1">
      <c r="A9" s="385">
        <v>15</v>
      </c>
      <c r="B9" s="22">
        <v>63875</v>
      </c>
      <c r="C9" s="24">
        <v>21134</v>
      </c>
      <c r="D9" s="24">
        <v>61782</v>
      </c>
      <c r="E9" s="50">
        <v>96.7</v>
      </c>
      <c r="F9" s="24">
        <v>8927601</v>
      </c>
      <c r="G9" s="24">
        <v>24392</v>
      </c>
      <c r="H9" s="24">
        <v>395</v>
      </c>
      <c r="I9" s="24"/>
      <c r="J9" s="60">
        <v>304557</v>
      </c>
    </row>
    <row r="10" spans="1:10" ht="15" customHeight="1">
      <c r="A10" s="385">
        <v>16</v>
      </c>
      <c r="B10" s="22">
        <v>63759</v>
      </c>
      <c r="C10" s="24">
        <v>21287</v>
      </c>
      <c r="D10" s="24">
        <v>61706</v>
      </c>
      <c r="E10" s="17">
        <v>96.8</v>
      </c>
      <c r="F10" s="24">
        <v>8908870</v>
      </c>
      <c r="G10" s="24">
        <v>24408</v>
      </c>
      <c r="H10" s="24">
        <v>396</v>
      </c>
      <c r="I10" s="24"/>
      <c r="J10" s="60">
        <v>306133</v>
      </c>
    </row>
    <row r="11" spans="1:10" ht="15" customHeight="1">
      <c r="A11" s="115">
        <v>17</v>
      </c>
      <c r="B11" s="22">
        <v>70632</v>
      </c>
      <c r="C11" s="24">
        <v>23909</v>
      </c>
      <c r="D11" s="24">
        <v>68082</v>
      </c>
      <c r="E11" s="17">
        <v>96.4</v>
      </c>
      <c r="F11" s="24">
        <v>9083881</v>
      </c>
      <c r="G11" s="24">
        <v>24887</v>
      </c>
      <c r="H11" s="41">
        <v>366</v>
      </c>
      <c r="I11" s="41"/>
      <c r="J11" s="60">
        <v>332113</v>
      </c>
    </row>
    <row r="12" spans="1:12" ht="15" customHeight="1">
      <c r="A12" s="115">
        <v>18</v>
      </c>
      <c r="B12" s="22">
        <v>70316</v>
      </c>
      <c r="C12" s="24">
        <v>24038</v>
      </c>
      <c r="D12" s="24">
        <v>68241</v>
      </c>
      <c r="E12" s="61">
        <v>97</v>
      </c>
      <c r="F12" s="24">
        <v>10129401</v>
      </c>
      <c r="G12" s="24">
        <v>27752</v>
      </c>
      <c r="H12" s="41">
        <v>407</v>
      </c>
      <c r="I12" s="41"/>
      <c r="J12" s="60">
        <v>335412</v>
      </c>
      <c r="L12" s="77"/>
    </row>
    <row r="13" spans="1:10" ht="15" customHeight="1">
      <c r="A13" s="115">
        <v>19</v>
      </c>
      <c r="B13" s="22">
        <v>70120</v>
      </c>
      <c r="C13" s="24">
        <v>24496</v>
      </c>
      <c r="D13" s="24">
        <v>68119</v>
      </c>
      <c r="E13" s="61">
        <v>97.1</v>
      </c>
      <c r="F13" s="24">
        <v>9890060</v>
      </c>
      <c r="G13" s="24">
        <v>27022</v>
      </c>
      <c r="H13" s="18">
        <v>397</v>
      </c>
      <c r="J13" s="60">
        <v>337639</v>
      </c>
    </row>
    <row r="14" spans="1:10" ht="15" customHeight="1">
      <c r="A14" s="115">
        <v>20</v>
      </c>
      <c r="B14" s="22">
        <v>69811</v>
      </c>
      <c r="C14" s="24">
        <v>24713</v>
      </c>
      <c r="D14" s="24">
        <v>67347</v>
      </c>
      <c r="E14" s="61">
        <v>96.5</v>
      </c>
      <c r="F14" s="24">
        <v>9893789</v>
      </c>
      <c r="G14" s="24">
        <v>27106</v>
      </c>
      <c r="H14" s="17">
        <v>402</v>
      </c>
      <c r="I14" s="17"/>
      <c r="J14" s="60">
        <v>339267</v>
      </c>
    </row>
    <row r="15" spans="1:10" s="17" customFormat="1" ht="15" customHeight="1">
      <c r="A15" s="115">
        <v>21</v>
      </c>
      <c r="B15" s="22">
        <v>69924</v>
      </c>
      <c r="C15" s="24">
        <v>25173</v>
      </c>
      <c r="D15" s="24">
        <v>67650</v>
      </c>
      <c r="E15" s="133">
        <v>96.7</v>
      </c>
      <c r="F15" s="24">
        <v>9598108</v>
      </c>
      <c r="G15" s="24">
        <f>ROUND($F15/365,0)</f>
        <v>26296</v>
      </c>
      <c r="H15" s="77">
        <f>ROUND(G15/$D15*1000,0)</f>
        <v>389</v>
      </c>
      <c r="I15" s="50"/>
      <c r="J15" s="60">
        <v>341623</v>
      </c>
    </row>
    <row r="16" spans="1:10" ht="15" customHeight="1">
      <c r="A16" s="115">
        <v>22</v>
      </c>
      <c r="B16" s="22">
        <v>69527</v>
      </c>
      <c r="C16" s="24">
        <v>25310</v>
      </c>
      <c r="D16" s="24">
        <v>67310</v>
      </c>
      <c r="E16" s="133">
        <v>96.8</v>
      </c>
      <c r="F16" s="24">
        <v>9640113</v>
      </c>
      <c r="G16" s="24">
        <v>26411</v>
      </c>
      <c r="H16" s="50">
        <v>392</v>
      </c>
      <c r="I16" s="50"/>
      <c r="J16" s="60">
        <v>346697</v>
      </c>
    </row>
    <row r="17" spans="1:10" ht="15" customHeight="1">
      <c r="A17" s="115">
        <v>23</v>
      </c>
      <c r="B17" s="24">
        <v>69162</v>
      </c>
      <c r="C17" s="24">
        <v>25481</v>
      </c>
      <c r="D17" s="24">
        <v>67044</v>
      </c>
      <c r="E17" s="133">
        <v>96.9</v>
      </c>
      <c r="F17" s="24">
        <v>9504679</v>
      </c>
      <c r="G17" s="24">
        <v>26040</v>
      </c>
      <c r="H17" s="50">
        <v>388</v>
      </c>
      <c r="I17" s="50"/>
      <c r="J17" s="60">
        <v>349051</v>
      </c>
    </row>
    <row r="18" spans="1:10" ht="15" customHeight="1">
      <c r="A18" s="115">
        <v>24</v>
      </c>
      <c r="B18" s="645">
        <v>68506</v>
      </c>
      <c r="C18" s="645">
        <v>25391</v>
      </c>
      <c r="D18" s="645">
        <v>66441</v>
      </c>
      <c r="E18" s="133">
        <v>97</v>
      </c>
      <c r="F18" s="645">
        <v>9400520</v>
      </c>
      <c r="G18" s="645">
        <v>25755</v>
      </c>
      <c r="H18" s="50">
        <v>388</v>
      </c>
      <c r="I18" s="50"/>
      <c r="J18" s="646">
        <v>345237</v>
      </c>
    </row>
    <row r="19" spans="1:10" ht="15" customHeight="1">
      <c r="A19" s="115">
        <v>25</v>
      </c>
      <c r="B19" s="684">
        <v>68194</v>
      </c>
      <c r="C19" s="645">
        <v>25603</v>
      </c>
      <c r="D19" s="645">
        <v>66177</v>
      </c>
      <c r="E19" s="133">
        <v>97</v>
      </c>
      <c r="F19" s="645">
        <v>9270238</v>
      </c>
      <c r="G19" s="645">
        <v>25398</v>
      </c>
      <c r="H19" s="50">
        <v>384</v>
      </c>
      <c r="I19" s="50"/>
      <c r="J19" s="646">
        <v>346115</v>
      </c>
    </row>
    <row r="20" spans="1:10" ht="15" customHeight="1">
      <c r="A20" s="117">
        <v>26</v>
      </c>
      <c r="B20" s="648">
        <v>67596</v>
      </c>
      <c r="C20" s="623">
        <v>25713</v>
      </c>
      <c r="D20" s="623">
        <v>65668</v>
      </c>
      <c r="E20" s="454">
        <v>97.1</v>
      </c>
      <c r="F20" s="623">
        <v>8936321</v>
      </c>
      <c r="G20" s="623">
        <v>24483</v>
      </c>
      <c r="H20" s="222">
        <v>373</v>
      </c>
      <c r="I20" s="222"/>
      <c r="J20" s="624">
        <v>349558</v>
      </c>
    </row>
    <row r="21" spans="8:10" ht="15.75" customHeight="1">
      <c r="H21" s="764" t="s">
        <v>320</v>
      </c>
      <c r="I21" s="765"/>
      <c r="J21" s="765"/>
    </row>
    <row r="23" spans="1:10" ht="19.5" customHeight="1">
      <c r="A23" s="139" t="s">
        <v>397</v>
      </c>
      <c r="B23" s="180"/>
      <c r="C23" s="180"/>
      <c r="D23" s="17"/>
      <c r="E23" s="26"/>
      <c r="F23" s="17"/>
      <c r="G23" s="17"/>
      <c r="H23" s="17"/>
      <c r="I23" s="17"/>
      <c r="J23" s="17"/>
    </row>
    <row r="24" spans="1:11" ht="16.5" customHeight="1">
      <c r="A24" s="19"/>
      <c r="B24" s="19"/>
      <c r="C24" s="19"/>
      <c r="D24" s="19"/>
      <c r="E24" s="237" t="s">
        <v>321</v>
      </c>
      <c r="F24" s="19"/>
      <c r="H24" s="643"/>
      <c r="I24" s="240" t="s">
        <v>410</v>
      </c>
      <c r="K24" s="17"/>
    </row>
    <row r="25" spans="1:9" ht="18" customHeight="1">
      <c r="A25" s="768" t="s">
        <v>50</v>
      </c>
      <c r="B25" s="768" t="s">
        <v>56</v>
      </c>
      <c r="C25" s="761" t="s">
        <v>322</v>
      </c>
      <c r="D25" s="762"/>
      <c r="E25" s="761" t="s">
        <v>323</v>
      </c>
      <c r="F25" s="762"/>
      <c r="G25" s="761" t="s">
        <v>324</v>
      </c>
      <c r="H25" s="763"/>
      <c r="I25" s="762"/>
    </row>
    <row r="26" spans="1:9" ht="17.25" customHeight="1">
      <c r="A26" s="769"/>
      <c r="B26" s="769"/>
      <c r="C26" s="91" t="s">
        <v>58</v>
      </c>
      <c r="D26" s="91" t="s">
        <v>394</v>
      </c>
      <c r="E26" s="91" t="s">
        <v>58</v>
      </c>
      <c r="F26" s="91" t="s">
        <v>394</v>
      </c>
      <c r="G26" s="91" t="s">
        <v>58</v>
      </c>
      <c r="H26" s="773" t="s">
        <v>394</v>
      </c>
      <c r="I26" s="762"/>
    </row>
    <row r="27" spans="1:9" ht="15" customHeight="1">
      <c r="A27" s="384"/>
      <c r="B27" s="20" t="s">
        <v>318</v>
      </c>
      <c r="C27" s="20" t="s">
        <v>318</v>
      </c>
      <c r="D27" s="298" t="s">
        <v>396</v>
      </c>
      <c r="E27" s="20" t="s">
        <v>318</v>
      </c>
      <c r="F27" s="298" t="s">
        <v>396</v>
      </c>
      <c r="G27" s="20" t="s">
        <v>318</v>
      </c>
      <c r="H27" s="774" t="s">
        <v>13</v>
      </c>
      <c r="I27" s="775"/>
    </row>
    <row r="28" spans="1:9" ht="15" customHeight="1">
      <c r="A28" s="385" t="s">
        <v>500</v>
      </c>
      <c r="B28" s="22">
        <v>7736299</v>
      </c>
      <c r="C28" s="24">
        <v>6205212</v>
      </c>
      <c r="D28" s="133">
        <f aca="true" t="shared" si="0" ref="D28:D42">C28/B28*100</f>
        <v>80.20905086527809</v>
      </c>
      <c r="E28" s="24">
        <v>619530</v>
      </c>
      <c r="F28" s="134">
        <f aca="true" t="shared" si="1" ref="F28:F42">E28/B28*100</f>
        <v>8.008092758565821</v>
      </c>
      <c r="G28" s="24">
        <v>911557</v>
      </c>
      <c r="H28" s="468">
        <f aca="true" t="shared" si="2" ref="H28:H37">G28/B28*100</f>
        <v>11.782856376156092</v>
      </c>
      <c r="I28" s="469"/>
    </row>
    <row r="29" spans="1:9" ht="15" customHeight="1">
      <c r="A29" s="385">
        <v>13</v>
      </c>
      <c r="B29" s="22">
        <v>7747960</v>
      </c>
      <c r="C29" s="24">
        <v>6208786</v>
      </c>
      <c r="D29" s="133">
        <f t="shared" si="0"/>
        <v>80.13446120010946</v>
      </c>
      <c r="E29" s="24">
        <v>641713</v>
      </c>
      <c r="F29" s="134">
        <f t="shared" si="1"/>
        <v>8.282347869632781</v>
      </c>
      <c r="G29" s="24">
        <v>897461</v>
      </c>
      <c r="H29" s="468">
        <f t="shared" si="2"/>
        <v>11.583190930257771</v>
      </c>
      <c r="I29" s="469"/>
    </row>
    <row r="30" spans="1:9" ht="15" customHeight="1">
      <c r="A30" s="385">
        <v>14</v>
      </c>
      <c r="B30" s="22">
        <v>7731935</v>
      </c>
      <c r="C30" s="24">
        <v>6227500</v>
      </c>
      <c r="D30" s="133">
        <f t="shared" si="0"/>
        <v>80.54258086753187</v>
      </c>
      <c r="E30" s="24">
        <v>606971</v>
      </c>
      <c r="F30" s="134">
        <f t="shared" si="1"/>
        <v>7.8501823928938865</v>
      </c>
      <c r="G30" s="24">
        <v>897464</v>
      </c>
      <c r="H30" s="468">
        <f t="shared" si="2"/>
        <v>11.607236739574246</v>
      </c>
      <c r="I30" s="469"/>
    </row>
    <row r="31" spans="1:9" ht="15" customHeight="1">
      <c r="A31" s="385">
        <v>15</v>
      </c>
      <c r="B31" s="22">
        <v>7568669</v>
      </c>
      <c r="C31" s="24">
        <v>6118549</v>
      </c>
      <c r="D31" s="133">
        <f t="shared" si="0"/>
        <v>80.84048859845767</v>
      </c>
      <c r="E31" s="24">
        <v>604050</v>
      </c>
      <c r="F31" s="134">
        <f t="shared" si="1"/>
        <v>7.980927690192291</v>
      </c>
      <c r="G31" s="24">
        <v>846070</v>
      </c>
      <c r="H31" s="468">
        <f t="shared" si="2"/>
        <v>11.17858371135004</v>
      </c>
      <c r="I31" s="469"/>
    </row>
    <row r="32" spans="1:9" ht="15" customHeight="1">
      <c r="A32" s="385">
        <v>16</v>
      </c>
      <c r="B32" s="22">
        <v>7688885</v>
      </c>
      <c r="C32" s="24">
        <v>6223285</v>
      </c>
      <c r="D32" s="133">
        <f t="shared" si="0"/>
        <v>80.93871868287795</v>
      </c>
      <c r="E32" s="24">
        <v>592296</v>
      </c>
      <c r="F32" s="134">
        <f t="shared" si="1"/>
        <v>7.7032755724659685</v>
      </c>
      <c r="G32" s="24">
        <v>873304</v>
      </c>
      <c r="H32" s="467">
        <f t="shared" si="2"/>
        <v>11.358005744656085</v>
      </c>
      <c r="I32" s="469"/>
    </row>
    <row r="33" spans="1:9" ht="15" customHeight="1">
      <c r="A33" s="115">
        <v>17</v>
      </c>
      <c r="B33" s="24">
        <v>7822783</v>
      </c>
      <c r="C33" s="24">
        <v>6280842</v>
      </c>
      <c r="D33" s="133">
        <f t="shared" si="0"/>
        <v>80.28909916074625</v>
      </c>
      <c r="E33" s="24">
        <v>613193</v>
      </c>
      <c r="F33" s="134">
        <f t="shared" si="1"/>
        <v>7.838553108273616</v>
      </c>
      <c r="G33" s="24">
        <v>928748</v>
      </c>
      <c r="H33" s="467">
        <f t="shared" si="2"/>
        <v>11.872347730980138</v>
      </c>
      <c r="I33" s="469"/>
    </row>
    <row r="34" spans="1:9" ht="15" customHeight="1">
      <c r="A34" s="115">
        <v>18</v>
      </c>
      <c r="B34" s="22">
        <v>8428979</v>
      </c>
      <c r="C34" s="24">
        <v>6695816</v>
      </c>
      <c r="D34" s="133">
        <f t="shared" si="0"/>
        <v>79.4380434451195</v>
      </c>
      <c r="E34" s="24">
        <v>655560</v>
      </c>
      <c r="F34" s="134">
        <f t="shared" si="1"/>
        <v>7.777454422415811</v>
      </c>
      <c r="G34" s="24">
        <v>1077603</v>
      </c>
      <c r="H34" s="468">
        <f t="shared" si="2"/>
        <v>12.784502132464679</v>
      </c>
      <c r="I34" s="469"/>
    </row>
    <row r="35" spans="1:9" ht="15" customHeight="1">
      <c r="A35" s="115">
        <v>19</v>
      </c>
      <c r="B35" s="22">
        <v>8524396</v>
      </c>
      <c r="C35" s="24">
        <v>6753895</v>
      </c>
      <c r="D35" s="133">
        <f t="shared" si="0"/>
        <v>79.23018827374983</v>
      </c>
      <c r="E35" s="24">
        <v>619859</v>
      </c>
      <c r="F35" s="134">
        <f t="shared" si="1"/>
        <v>7.271588509027501</v>
      </c>
      <c r="G35" s="24">
        <v>1150642</v>
      </c>
      <c r="H35" s="468">
        <f t="shared" si="2"/>
        <v>13.498223217222662</v>
      </c>
      <c r="I35" s="469"/>
    </row>
    <row r="36" spans="1:12" ht="15" customHeight="1">
      <c r="A36" s="115">
        <v>20</v>
      </c>
      <c r="B36" s="22">
        <v>8380268</v>
      </c>
      <c r="C36" s="24">
        <v>6603368</v>
      </c>
      <c r="D36" s="133">
        <f t="shared" si="0"/>
        <v>78.79662082405956</v>
      </c>
      <c r="E36" s="24">
        <v>627582</v>
      </c>
      <c r="F36" s="134">
        <f t="shared" si="1"/>
        <v>7.4888058472593</v>
      </c>
      <c r="G36" s="24">
        <v>1149318</v>
      </c>
      <c r="H36" s="470">
        <f t="shared" si="2"/>
        <v>13.714573328681134</v>
      </c>
      <c r="I36" s="469"/>
      <c r="L36" s="77"/>
    </row>
    <row r="37" spans="1:10" ht="15" customHeight="1">
      <c r="A37" s="115">
        <v>21</v>
      </c>
      <c r="B37" s="22">
        <v>8193683</v>
      </c>
      <c r="C37" s="24">
        <v>6545272</v>
      </c>
      <c r="D37" s="133">
        <f t="shared" si="0"/>
        <v>79.88192855398482</v>
      </c>
      <c r="E37" s="24">
        <v>606775</v>
      </c>
      <c r="F37" s="134">
        <f t="shared" si="1"/>
        <v>7.40539998923561</v>
      </c>
      <c r="G37" s="24">
        <v>1041636</v>
      </c>
      <c r="H37" s="470">
        <f t="shared" si="2"/>
        <v>12.712671456779571</v>
      </c>
      <c r="I37" s="469"/>
      <c r="J37" s="17"/>
    </row>
    <row r="38" spans="1:10" s="17" customFormat="1" ht="15" customHeight="1">
      <c r="A38" s="115">
        <v>22</v>
      </c>
      <c r="B38" s="22">
        <v>8128718</v>
      </c>
      <c r="C38" s="24">
        <v>6540496</v>
      </c>
      <c r="D38" s="133">
        <f t="shared" si="0"/>
        <v>80.46159308269768</v>
      </c>
      <c r="E38" s="24">
        <v>608123</v>
      </c>
      <c r="F38" s="134">
        <f t="shared" si="1"/>
        <v>7.481167387034462</v>
      </c>
      <c r="G38" s="24">
        <v>980099</v>
      </c>
      <c r="H38" s="470">
        <v>12</v>
      </c>
      <c r="I38" s="471"/>
      <c r="J38" s="18"/>
    </row>
    <row r="39" spans="1:9" ht="15" customHeight="1">
      <c r="A39" s="115">
        <v>23</v>
      </c>
      <c r="B39" s="24">
        <v>7984401</v>
      </c>
      <c r="C39" s="24">
        <v>6443337</v>
      </c>
      <c r="D39" s="133">
        <f t="shared" si="0"/>
        <v>80.69906559051832</v>
      </c>
      <c r="E39" s="24">
        <v>577639</v>
      </c>
      <c r="F39" s="134">
        <f t="shared" si="1"/>
        <v>7.234594054081202</v>
      </c>
      <c r="G39" s="24">
        <v>963425</v>
      </c>
      <c r="H39" s="476">
        <f>G39/B39*100</f>
        <v>12.066340355400488</v>
      </c>
      <c r="I39" s="471"/>
    </row>
    <row r="40" spans="1:9" ht="15" customHeight="1">
      <c r="A40" s="115">
        <v>24</v>
      </c>
      <c r="B40" s="645">
        <v>7894718</v>
      </c>
      <c r="C40" s="645">
        <v>6373706</v>
      </c>
      <c r="D40" s="133">
        <f t="shared" si="0"/>
        <v>80.73380201800748</v>
      </c>
      <c r="E40" s="645">
        <v>553489</v>
      </c>
      <c r="F40" s="647">
        <f t="shared" si="1"/>
        <v>7.010877399294059</v>
      </c>
      <c r="G40" s="645">
        <v>967523</v>
      </c>
      <c r="H40" s="476">
        <f>G40/B40*100</f>
        <v>12.255320582698458</v>
      </c>
      <c r="I40" s="471"/>
    </row>
    <row r="41" spans="1:10" ht="15" customHeight="1">
      <c r="A41" s="115">
        <v>25</v>
      </c>
      <c r="B41" s="684">
        <v>7859001</v>
      </c>
      <c r="C41" s="645">
        <v>6297898</v>
      </c>
      <c r="D41" s="133">
        <f t="shared" si="0"/>
        <v>80.13611399209644</v>
      </c>
      <c r="E41" s="645">
        <v>555164</v>
      </c>
      <c r="F41" s="647">
        <f t="shared" si="1"/>
        <v>7.0640530520354945</v>
      </c>
      <c r="G41" s="645">
        <v>1005939</v>
      </c>
      <c r="H41" s="476">
        <f>G41/B41*100</f>
        <v>12.799832955868053</v>
      </c>
      <c r="I41" s="477"/>
      <c r="J41" s="17"/>
    </row>
    <row r="42" spans="1:10" ht="15" customHeight="1">
      <c r="A42" s="117">
        <v>26</v>
      </c>
      <c r="B42" s="648">
        <v>7631883</v>
      </c>
      <c r="C42" s="623">
        <v>6173032</v>
      </c>
      <c r="D42" s="454">
        <f t="shared" si="0"/>
        <v>80.8847829559232</v>
      </c>
      <c r="E42" s="623">
        <v>544790</v>
      </c>
      <c r="F42" s="625">
        <f t="shared" si="1"/>
        <v>7.138343184768425</v>
      </c>
      <c r="G42" s="623">
        <v>914061</v>
      </c>
      <c r="H42" s="478">
        <f>G42/B42*100</f>
        <v>11.976873859308377</v>
      </c>
      <c r="I42" s="479"/>
      <c r="J42" s="17"/>
    </row>
    <row r="43" spans="7:9" ht="17.25" customHeight="1">
      <c r="G43" s="764" t="s">
        <v>320</v>
      </c>
      <c r="H43" s="765"/>
      <c r="I43" s="765"/>
    </row>
    <row r="45" spans="1:6" ht="21.75" customHeight="1">
      <c r="A45" s="139" t="s">
        <v>398</v>
      </c>
      <c r="B45" s="17"/>
      <c r="C45" s="17"/>
      <c r="D45" s="17"/>
      <c r="E45" s="26"/>
      <c r="F45" s="17"/>
    </row>
    <row r="46" ht="13.5">
      <c r="F46" s="644" t="s">
        <v>410</v>
      </c>
    </row>
    <row r="47" spans="1:6" ht="20.25" customHeight="1">
      <c r="A47" s="93" t="s">
        <v>50</v>
      </c>
      <c r="B47" s="195" t="s">
        <v>280</v>
      </c>
      <c r="C47" s="195" t="s">
        <v>281</v>
      </c>
      <c r="D47" s="195" t="s">
        <v>282</v>
      </c>
      <c r="E47" s="195" t="s">
        <v>283</v>
      </c>
      <c r="F47" s="195" t="s">
        <v>284</v>
      </c>
    </row>
    <row r="48" spans="1:10" ht="15" customHeight="1">
      <c r="A48" s="386"/>
      <c r="B48" s="196" t="s">
        <v>325</v>
      </c>
      <c r="C48" s="197" t="s">
        <v>326</v>
      </c>
      <c r="D48" s="197" t="s">
        <v>110</v>
      </c>
      <c r="E48" s="197" t="s">
        <v>110</v>
      </c>
      <c r="F48" s="198" t="s">
        <v>111</v>
      </c>
      <c r="G48" s="24"/>
      <c r="J48" s="17"/>
    </row>
    <row r="49" spans="1:7" ht="15" customHeight="1">
      <c r="A49" s="115" t="s">
        <v>520</v>
      </c>
      <c r="B49" s="685">
        <v>84800</v>
      </c>
      <c r="C49" s="238">
        <v>361</v>
      </c>
      <c r="D49" s="238">
        <v>15838</v>
      </c>
      <c r="E49" s="238">
        <v>12852</v>
      </c>
      <c r="F49" s="239">
        <v>5290</v>
      </c>
      <c r="G49" s="24"/>
    </row>
    <row r="50" spans="1:7" ht="15" customHeight="1">
      <c r="A50" s="115">
        <v>22</v>
      </c>
      <c r="B50" s="685">
        <v>87420</v>
      </c>
      <c r="C50" s="238">
        <v>368</v>
      </c>
      <c r="D50" s="238">
        <v>17484</v>
      </c>
      <c r="E50" s="238">
        <v>13083</v>
      </c>
      <c r="F50" s="239">
        <v>5529</v>
      </c>
      <c r="G50" s="24"/>
    </row>
    <row r="51" spans="1:7" ht="15" customHeight="1">
      <c r="A51" s="115">
        <v>23</v>
      </c>
      <c r="B51" s="685">
        <v>90127</v>
      </c>
      <c r="C51" s="238">
        <v>380</v>
      </c>
      <c r="D51" s="238">
        <v>17991</v>
      </c>
      <c r="E51" s="238">
        <v>13499</v>
      </c>
      <c r="F51" s="239">
        <v>5732</v>
      </c>
      <c r="G51" s="22"/>
    </row>
    <row r="52" spans="1:6" ht="15" customHeight="1">
      <c r="A52" s="115">
        <v>24</v>
      </c>
      <c r="B52" s="685">
        <v>92815</v>
      </c>
      <c r="C52" s="649">
        <v>392</v>
      </c>
      <c r="D52" s="649">
        <v>18389</v>
      </c>
      <c r="E52" s="649">
        <v>13653</v>
      </c>
      <c r="F52" s="650">
        <v>5894</v>
      </c>
    </row>
    <row r="53" spans="1:6" ht="15" customHeight="1">
      <c r="A53" s="115">
        <v>25</v>
      </c>
      <c r="B53" s="649">
        <v>94297</v>
      </c>
      <c r="C53" s="649">
        <v>400</v>
      </c>
      <c r="D53" s="649">
        <v>18619</v>
      </c>
      <c r="E53" s="649">
        <v>14052</v>
      </c>
      <c r="F53" s="650">
        <v>6114</v>
      </c>
    </row>
    <row r="54" spans="1:6" ht="15" customHeight="1">
      <c r="A54" s="117">
        <v>26</v>
      </c>
      <c r="B54" s="605">
        <v>96389</v>
      </c>
      <c r="C54" s="605">
        <v>414</v>
      </c>
      <c r="D54" s="605">
        <v>19292</v>
      </c>
      <c r="E54" s="605">
        <v>14861</v>
      </c>
      <c r="F54" s="607">
        <v>6408</v>
      </c>
    </row>
    <row r="55" spans="5:6" ht="16.5" customHeight="1">
      <c r="E55" s="776" t="s">
        <v>327</v>
      </c>
      <c r="F55" s="776"/>
    </row>
  </sheetData>
  <sheetProtection/>
  <mergeCells count="17">
    <mergeCell ref="H26:I26"/>
    <mergeCell ref="H27:I27"/>
    <mergeCell ref="E55:F55"/>
    <mergeCell ref="A3:A4"/>
    <mergeCell ref="E3:E4"/>
    <mergeCell ref="C3:D3"/>
    <mergeCell ref="G43:I43"/>
    <mergeCell ref="A25:A26"/>
    <mergeCell ref="B25:B26"/>
    <mergeCell ref="C25:D25"/>
    <mergeCell ref="E25:F25"/>
    <mergeCell ref="G25:I25"/>
    <mergeCell ref="H21:J21"/>
    <mergeCell ref="H5:I5"/>
    <mergeCell ref="F3:F4"/>
    <mergeCell ref="G3:I3"/>
    <mergeCell ref="H4:I4"/>
  </mergeCells>
  <printOptions/>
  <pageMargins left="0.6692913385826772" right="0.35433070866141736" top="0.3937007874015748" bottom="0.35433070866141736" header="0.5118110236220472" footer="0.4330708661417323"/>
  <pageSetup firstPageNumber="80" useFirstPageNumber="1" horizontalDpi="600" verticalDpi="600" orientation="portrait" paperSize="9" scale="95" r:id="rId1"/>
  <headerFooter alignWithMargins="0">
    <oddFooter>&amp;C&amp;"ＭＳ 明朝,標準"&amp;P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1">
      <selection activeCell="C64" sqref="C64:G64"/>
    </sheetView>
  </sheetViews>
  <sheetFormatPr defaultColWidth="9.00390625" defaultRowHeight="13.5"/>
  <cols>
    <col min="1" max="1" width="10.875" style="18" customWidth="1"/>
    <col min="2" max="7" width="12.875" style="18" customWidth="1"/>
    <col min="8" max="8" width="17.25390625" style="18" customWidth="1"/>
    <col min="9" max="9" width="7.75390625" style="18" customWidth="1"/>
    <col min="10" max="16384" width="9.00390625" style="18" customWidth="1"/>
  </cols>
  <sheetData>
    <row r="1" spans="1:3" ht="14.25">
      <c r="A1" s="154" t="s">
        <v>285</v>
      </c>
      <c r="B1" s="28"/>
      <c r="C1" s="28"/>
    </row>
    <row r="2" spans="1:7" ht="13.5">
      <c r="A2" s="29"/>
      <c r="B2" s="19"/>
      <c r="C2" s="19"/>
      <c r="D2" s="19"/>
      <c r="E2" s="19"/>
      <c r="F2" s="19"/>
      <c r="G2" s="19"/>
    </row>
    <row r="3" spans="1:7" ht="13.5">
      <c r="A3" s="382" t="s">
        <v>59</v>
      </c>
      <c r="B3" s="761" t="s">
        <v>159</v>
      </c>
      <c r="C3" s="763"/>
      <c r="D3" s="763"/>
      <c r="E3" s="763"/>
      <c r="F3" s="763"/>
      <c r="G3" s="762"/>
    </row>
    <row r="4" spans="1:7" ht="13.5">
      <c r="A4" s="383" t="s">
        <v>42</v>
      </c>
      <c r="B4" s="91" t="s">
        <v>60</v>
      </c>
      <c r="C4" s="91" t="s">
        <v>61</v>
      </c>
      <c r="D4" s="91" t="s">
        <v>62</v>
      </c>
      <c r="E4" s="90" t="s">
        <v>328</v>
      </c>
      <c r="F4" s="91" t="s">
        <v>63</v>
      </c>
      <c r="G4" s="388" t="s">
        <v>64</v>
      </c>
    </row>
    <row r="5" spans="1:7" ht="9.75" customHeight="1">
      <c r="A5" s="115"/>
      <c r="B5" s="20" t="s">
        <v>113</v>
      </c>
      <c r="C5" s="20" t="s">
        <v>113</v>
      </c>
      <c r="D5" s="20" t="s">
        <v>113</v>
      </c>
      <c r="E5" s="20" t="s">
        <v>113</v>
      </c>
      <c r="F5" s="20" t="s">
        <v>113</v>
      </c>
      <c r="G5" s="59" t="s">
        <v>113</v>
      </c>
    </row>
    <row r="6" spans="1:7" ht="13.5">
      <c r="A6" s="115" t="s">
        <v>521</v>
      </c>
      <c r="B6" s="24">
        <v>2133738</v>
      </c>
      <c r="C6" s="24">
        <v>1583218</v>
      </c>
      <c r="D6" s="24">
        <v>233381</v>
      </c>
      <c r="E6" s="24">
        <v>120378</v>
      </c>
      <c r="F6" s="24">
        <v>176189</v>
      </c>
      <c r="G6" s="60">
        <v>20572</v>
      </c>
    </row>
    <row r="7" spans="1:7" ht="13.5">
      <c r="A7" s="115">
        <v>14</v>
      </c>
      <c r="B7" s="24">
        <v>2126342</v>
      </c>
      <c r="C7" s="24">
        <v>1572978</v>
      </c>
      <c r="D7" s="24">
        <v>228812</v>
      </c>
      <c r="E7" s="24">
        <v>130152</v>
      </c>
      <c r="F7" s="24">
        <v>174236</v>
      </c>
      <c r="G7" s="60">
        <v>20164</v>
      </c>
    </row>
    <row r="8" spans="1:7" ht="13.5">
      <c r="A8" s="115">
        <v>15</v>
      </c>
      <c r="B8" s="24">
        <v>2126800</v>
      </c>
      <c r="C8" s="24">
        <v>1569602</v>
      </c>
      <c r="D8" s="24">
        <v>225312</v>
      </c>
      <c r="E8" s="24">
        <v>139473</v>
      </c>
      <c r="F8" s="24">
        <v>172356</v>
      </c>
      <c r="G8" s="60">
        <v>20057</v>
      </c>
    </row>
    <row r="9" spans="1:7" ht="13.5">
      <c r="A9" s="115">
        <v>16</v>
      </c>
      <c r="B9" s="24">
        <v>2098405</v>
      </c>
      <c r="C9" s="24">
        <v>1532144</v>
      </c>
      <c r="D9" s="24">
        <v>224678</v>
      </c>
      <c r="E9" s="24">
        <v>144146</v>
      </c>
      <c r="F9" s="24">
        <v>177383</v>
      </c>
      <c r="G9" s="60">
        <v>20054</v>
      </c>
    </row>
    <row r="10" spans="1:7" ht="13.5">
      <c r="A10" s="115">
        <v>17</v>
      </c>
      <c r="B10" s="24">
        <v>2169615</v>
      </c>
      <c r="C10" s="24">
        <v>1575690</v>
      </c>
      <c r="D10" s="24">
        <v>227503</v>
      </c>
      <c r="E10" s="24">
        <v>158372</v>
      </c>
      <c r="F10" s="24">
        <v>185773</v>
      </c>
      <c r="G10" s="60">
        <v>22277</v>
      </c>
    </row>
    <row r="11" spans="1:7" ht="13.5">
      <c r="A11" s="115">
        <v>18</v>
      </c>
      <c r="B11" s="24">
        <v>2235035</v>
      </c>
      <c r="C11" s="24">
        <v>1609530</v>
      </c>
      <c r="D11" s="24">
        <v>236927</v>
      </c>
      <c r="E11" s="24">
        <v>167911</v>
      </c>
      <c r="F11" s="24">
        <v>195778</v>
      </c>
      <c r="G11" s="60">
        <v>24889</v>
      </c>
    </row>
    <row r="12" spans="1:7" ht="13.5" customHeight="1">
      <c r="A12" s="115">
        <v>19</v>
      </c>
      <c r="B12" s="24">
        <v>2246952</v>
      </c>
      <c r="C12" s="24">
        <v>1603400</v>
      </c>
      <c r="D12" s="24">
        <v>233308</v>
      </c>
      <c r="E12" s="24">
        <v>180267</v>
      </c>
      <c r="F12" s="24">
        <v>203228</v>
      </c>
      <c r="G12" s="60">
        <v>26749</v>
      </c>
    </row>
    <row r="13" spans="1:8" ht="13.5" customHeight="1">
      <c r="A13" s="115">
        <v>20</v>
      </c>
      <c r="B13" s="24">
        <v>2287133</v>
      </c>
      <c r="C13" s="24">
        <v>1640840</v>
      </c>
      <c r="D13" s="24">
        <v>223374</v>
      </c>
      <c r="E13" s="24">
        <v>203597</v>
      </c>
      <c r="F13" s="24">
        <v>195042</v>
      </c>
      <c r="G13" s="60">
        <v>24280</v>
      </c>
      <c r="H13" s="57"/>
    </row>
    <row r="14" spans="1:8" ht="13.5" customHeight="1">
      <c r="A14" s="115">
        <v>21</v>
      </c>
      <c r="B14" s="24">
        <v>2295645</v>
      </c>
      <c r="C14" s="24">
        <v>1667097</v>
      </c>
      <c r="D14" s="24">
        <v>212162</v>
      </c>
      <c r="E14" s="24">
        <v>214825</v>
      </c>
      <c r="F14" s="24">
        <v>179103</v>
      </c>
      <c r="G14" s="60">
        <v>22458</v>
      </c>
      <c r="H14" s="57"/>
    </row>
    <row r="15" spans="1:8" ht="13.5" customHeight="1">
      <c r="A15" s="115">
        <v>22</v>
      </c>
      <c r="B15" s="24">
        <v>2336786</v>
      </c>
      <c r="C15" s="24">
        <v>1663309</v>
      </c>
      <c r="D15" s="24">
        <v>225132</v>
      </c>
      <c r="E15" s="24">
        <v>231624</v>
      </c>
      <c r="F15" s="24">
        <v>191437</v>
      </c>
      <c r="G15" s="60">
        <v>25284</v>
      </c>
      <c r="H15" s="57"/>
    </row>
    <row r="16" spans="1:8" ht="13.5" customHeight="1">
      <c r="A16" s="115">
        <v>23</v>
      </c>
      <c r="B16" s="24">
        <v>2350472</v>
      </c>
      <c r="C16" s="24">
        <v>1666344</v>
      </c>
      <c r="D16" s="24">
        <v>220838</v>
      </c>
      <c r="E16" s="24">
        <v>238534</v>
      </c>
      <c r="F16" s="24">
        <v>198200</v>
      </c>
      <c r="G16" s="60">
        <v>26556</v>
      </c>
      <c r="H16" s="57"/>
    </row>
    <row r="17" spans="1:8" ht="13.5" customHeight="1">
      <c r="A17" s="115">
        <v>24</v>
      </c>
      <c r="B17" s="24">
        <v>2420064</v>
      </c>
      <c r="C17" s="24">
        <v>1708077</v>
      </c>
      <c r="D17" s="24">
        <v>222620</v>
      </c>
      <c r="E17" s="24">
        <v>259309</v>
      </c>
      <c r="F17" s="24">
        <v>202634</v>
      </c>
      <c r="G17" s="60">
        <v>27424</v>
      </c>
      <c r="H17" s="57"/>
    </row>
    <row r="18" spans="1:8" ht="13.5" customHeight="1">
      <c r="A18" s="115">
        <v>25</v>
      </c>
      <c r="B18" s="24">
        <v>2451622</v>
      </c>
      <c r="C18" s="24">
        <v>1712141</v>
      </c>
      <c r="D18" s="24">
        <v>227236</v>
      </c>
      <c r="E18" s="24">
        <v>277267</v>
      </c>
      <c r="F18" s="24">
        <v>204837</v>
      </c>
      <c r="G18" s="60">
        <v>30141</v>
      </c>
      <c r="H18" s="57"/>
    </row>
    <row r="19" spans="1:8" ht="13.5" customHeight="1">
      <c r="A19" s="115">
        <v>26</v>
      </c>
      <c r="B19" s="24">
        <v>2181253</v>
      </c>
      <c r="C19" s="24">
        <v>1512561</v>
      </c>
      <c r="D19" s="24">
        <v>207100</v>
      </c>
      <c r="E19" s="24">
        <v>261889</v>
      </c>
      <c r="F19" s="24">
        <v>172906</v>
      </c>
      <c r="G19" s="60">
        <v>26797</v>
      </c>
      <c r="H19" s="57"/>
    </row>
    <row r="20" spans="1:7" ht="15.75" customHeight="1">
      <c r="A20" s="115"/>
      <c r="B20" s="24"/>
      <c r="C20" s="24"/>
      <c r="D20" s="24"/>
      <c r="E20" s="24"/>
      <c r="F20" s="24"/>
      <c r="G20" s="60"/>
    </row>
    <row r="21" spans="1:9" ht="18" customHeight="1">
      <c r="A21" s="116" t="s">
        <v>522</v>
      </c>
      <c r="B21" s="23">
        <v>182442</v>
      </c>
      <c r="C21" s="24">
        <v>126585</v>
      </c>
      <c r="D21" s="24">
        <v>17349</v>
      </c>
      <c r="E21" s="24">
        <v>21594</v>
      </c>
      <c r="F21" s="24">
        <v>14849</v>
      </c>
      <c r="G21" s="60">
        <v>2065</v>
      </c>
      <c r="H21" s="114"/>
      <c r="I21" s="57"/>
    </row>
    <row r="22" spans="1:9" ht="13.5">
      <c r="A22" s="115">
        <v>5</v>
      </c>
      <c r="B22" s="24">
        <v>190336</v>
      </c>
      <c r="C22" s="24">
        <v>134678</v>
      </c>
      <c r="D22" s="24">
        <v>16771</v>
      </c>
      <c r="E22" s="24">
        <v>22949</v>
      </c>
      <c r="F22" s="24">
        <v>13900</v>
      </c>
      <c r="G22" s="60">
        <v>2038</v>
      </c>
      <c r="H22" s="114"/>
      <c r="I22" s="57"/>
    </row>
    <row r="23" spans="1:9" ht="13.5">
      <c r="A23" s="115">
        <v>6</v>
      </c>
      <c r="B23" s="24">
        <v>178057</v>
      </c>
      <c r="C23" s="24">
        <v>122887</v>
      </c>
      <c r="D23" s="24">
        <v>17152</v>
      </c>
      <c r="E23" s="24">
        <v>21381</v>
      </c>
      <c r="F23" s="24">
        <v>14324</v>
      </c>
      <c r="G23" s="60">
        <v>2313</v>
      </c>
      <c r="H23" s="114"/>
      <c r="I23" s="57"/>
    </row>
    <row r="24" spans="1:9" ht="13.5">
      <c r="A24" s="115">
        <v>7</v>
      </c>
      <c r="B24" s="24">
        <v>189205</v>
      </c>
      <c r="C24" s="24">
        <v>130721</v>
      </c>
      <c r="D24" s="24">
        <v>18391</v>
      </c>
      <c r="E24" s="24">
        <v>22827</v>
      </c>
      <c r="F24" s="24">
        <v>14937</v>
      </c>
      <c r="G24" s="60">
        <v>2329</v>
      </c>
      <c r="H24" s="114"/>
      <c r="I24" s="57"/>
    </row>
    <row r="25" spans="1:9" ht="13.5">
      <c r="A25" s="115">
        <v>8</v>
      </c>
      <c r="B25" s="24">
        <v>194161</v>
      </c>
      <c r="C25" s="24">
        <v>139203</v>
      </c>
      <c r="D25" s="24">
        <v>16821</v>
      </c>
      <c r="E25" s="24">
        <v>22963</v>
      </c>
      <c r="F25" s="24">
        <v>12869</v>
      </c>
      <c r="G25" s="60">
        <v>2305</v>
      </c>
      <c r="H25" s="114"/>
      <c r="I25" s="57"/>
    </row>
    <row r="26" spans="1:9" ht="13.5">
      <c r="A26" s="115">
        <v>9</v>
      </c>
      <c r="B26" s="24">
        <v>182711</v>
      </c>
      <c r="C26" s="24">
        <v>127048</v>
      </c>
      <c r="D26" s="24">
        <v>17296</v>
      </c>
      <c r="E26" s="24">
        <v>22474</v>
      </c>
      <c r="F26" s="24">
        <v>13700</v>
      </c>
      <c r="G26" s="60">
        <v>2193</v>
      </c>
      <c r="H26" s="114"/>
      <c r="I26" s="57"/>
    </row>
    <row r="27" spans="1:9" ht="13.5">
      <c r="A27" s="115">
        <v>10</v>
      </c>
      <c r="B27" s="24">
        <v>185473</v>
      </c>
      <c r="C27" s="24">
        <v>127252</v>
      </c>
      <c r="D27" s="24">
        <v>18250</v>
      </c>
      <c r="E27" s="24">
        <v>22613</v>
      </c>
      <c r="F27" s="24">
        <v>14912</v>
      </c>
      <c r="G27" s="60">
        <v>2446</v>
      </c>
      <c r="H27" s="114"/>
      <c r="I27" s="57"/>
    </row>
    <row r="28" spans="1:9" ht="13.5">
      <c r="A28" s="115">
        <v>11</v>
      </c>
      <c r="B28" s="24">
        <v>186232</v>
      </c>
      <c r="C28" s="24">
        <v>130244</v>
      </c>
      <c r="D28" s="24">
        <v>16850</v>
      </c>
      <c r="E28" s="24">
        <v>22496</v>
      </c>
      <c r="F28" s="24">
        <v>14094</v>
      </c>
      <c r="G28" s="60">
        <v>2638</v>
      </c>
      <c r="H28" s="114"/>
      <c r="I28" s="57"/>
    </row>
    <row r="29" spans="1:9" ht="13.5">
      <c r="A29" s="115">
        <v>12</v>
      </c>
      <c r="B29" s="24">
        <v>179979</v>
      </c>
      <c r="C29" s="24">
        <v>122310</v>
      </c>
      <c r="D29" s="24">
        <v>17697</v>
      </c>
      <c r="E29" s="24">
        <v>21447</v>
      </c>
      <c r="F29" s="24">
        <v>16047</v>
      </c>
      <c r="G29" s="60">
        <v>2478</v>
      </c>
      <c r="H29" s="114"/>
      <c r="I29" s="57"/>
    </row>
    <row r="30" spans="1:9" ht="13.5">
      <c r="A30" s="116" t="s">
        <v>523</v>
      </c>
      <c r="B30" s="24">
        <v>168481</v>
      </c>
      <c r="C30" s="24">
        <v>116693</v>
      </c>
      <c r="D30" s="24">
        <v>16142</v>
      </c>
      <c r="E30" s="24">
        <v>19904</v>
      </c>
      <c r="F30" s="24">
        <v>13858</v>
      </c>
      <c r="G30" s="60">
        <v>1884</v>
      </c>
      <c r="H30" s="114"/>
      <c r="I30" s="57"/>
    </row>
    <row r="31" spans="1:9" ht="13.5">
      <c r="A31" s="115">
        <v>2</v>
      </c>
      <c r="B31" s="24">
        <v>156678</v>
      </c>
      <c r="C31" s="24">
        <v>105707</v>
      </c>
      <c r="D31" s="24">
        <v>15999</v>
      </c>
      <c r="E31" s="24">
        <v>18592</v>
      </c>
      <c r="F31" s="24">
        <v>14439</v>
      </c>
      <c r="G31" s="60">
        <v>1941</v>
      </c>
      <c r="H31" s="114"/>
      <c r="I31" s="57"/>
    </row>
    <row r="32" spans="1:9" ht="13.5">
      <c r="A32" s="117">
        <v>3</v>
      </c>
      <c r="B32" s="435">
        <v>187408</v>
      </c>
      <c r="C32" s="25">
        <v>129233</v>
      </c>
      <c r="D32" s="25">
        <v>18382</v>
      </c>
      <c r="E32" s="25">
        <v>22649</v>
      </c>
      <c r="F32" s="25">
        <v>14977</v>
      </c>
      <c r="G32" s="62">
        <v>2167</v>
      </c>
      <c r="H32" s="114"/>
      <c r="I32" s="57"/>
    </row>
    <row r="33" spans="2:7" ht="23.25" customHeight="1">
      <c r="B33" s="57"/>
      <c r="C33" s="57"/>
      <c r="D33" s="57"/>
      <c r="E33" s="241"/>
      <c r="F33" s="57"/>
      <c r="G33" s="57"/>
    </row>
    <row r="34" spans="1:7" ht="13.5">
      <c r="A34" s="382" t="s">
        <v>59</v>
      </c>
      <c r="B34" s="761" t="s">
        <v>160</v>
      </c>
      <c r="C34" s="763"/>
      <c r="D34" s="763"/>
      <c r="E34" s="763"/>
      <c r="F34" s="763"/>
      <c r="G34" s="762"/>
    </row>
    <row r="35" spans="1:7" ht="17.25" customHeight="1">
      <c r="A35" s="383" t="s">
        <v>42</v>
      </c>
      <c r="B35" s="91" t="s">
        <v>60</v>
      </c>
      <c r="C35" s="91" t="s">
        <v>61</v>
      </c>
      <c r="D35" s="91" t="s">
        <v>62</v>
      </c>
      <c r="E35" s="90" t="s">
        <v>328</v>
      </c>
      <c r="F35" s="91" t="s">
        <v>63</v>
      </c>
      <c r="G35" s="388" t="s">
        <v>64</v>
      </c>
    </row>
    <row r="36" spans="1:7" ht="10.5" customHeight="1">
      <c r="A36" s="115"/>
      <c r="B36" s="20" t="s">
        <v>113</v>
      </c>
      <c r="C36" s="20" t="s">
        <v>113</v>
      </c>
      <c r="D36" s="20" t="s">
        <v>113</v>
      </c>
      <c r="E36" s="20" t="s">
        <v>113</v>
      </c>
      <c r="F36" s="20" t="s">
        <v>113</v>
      </c>
      <c r="G36" s="59" t="s">
        <v>113</v>
      </c>
    </row>
    <row r="37" spans="1:7" ht="13.5">
      <c r="A37" s="115" t="s">
        <v>521</v>
      </c>
      <c r="B37" s="24">
        <v>2061057</v>
      </c>
      <c r="C37" s="24">
        <v>1508359</v>
      </c>
      <c r="D37" s="24">
        <v>229531</v>
      </c>
      <c r="E37" s="24">
        <v>113573</v>
      </c>
      <c r="F37" s="24">
        <v>185724</v>
      </c>
      <c r="G37" s="60">
        <v>23870</v>
      </c>
    </row>
    <row r="38" spans="1:7" ht="13.5">
      <c r="A38" s="115">
        <v>14</v>
      </c>
      <c r="B38" s="24">
        <v>2069892</v>
      </c>
      <c r="C38" s="24">
        <v>1510382</v>
      </c>
      <c r="D38" s="24">
        <v>227847</v>
      </c>
      <c r="E38" s="24">
        <v>123092</v>
      </c>
      <c r="F38" s="24">
        <v>183532</v>
      </c>
      <c r="G38" s="60">
        <v>25039</v>
      </c>
    </row>
    <row r="39" spans="1:7" ht="13.5">
      <c r="A39" s="115">
        <v>15</v>
      </c>
      <c r="B39" s="24">
        <v>2090183</v>
      </c>
      <c r="C39" s="24">
        <v>1521589</v>
      </c>
      <c r="D39" s="24">
        <v>223207</v>
      </c>
      <c r="E39" s="24">
        <v>134817</v>
      </c>
      <c r="F39" s="24">
        <v>185020</v>
      </c>
      <c r="G39" s="60">
        <v>25550</v>
      </c>
    </row>
    <row r="40" spans="1:7" ht="13.5">
      <c r="A40" s="115">
        <v>16</v>
      </c>
      <c r="B40" s="24">
        <v>2063230</v>
      </c>
      <c r="C40" s="24">
        <v>1489524</v>
      </c>
      <c r="D40" s="24">
        <v>219526</v>
      </c>
      <c r="E40" s="24">
        <v>140258</v>
      </c>
      <c r="F40" s="24">
        <v>187878</v>
      </c>
      <c r="G40" s="60">
        <v>26044</v>
      </c>
    </row>
    <row r="41" spans="1:7" ht="13.5">
      <c r="A41" s="115">
        <v>17</v>
      </c>
      <c r="B41" s="24">
        <v>2130509</v>
      </c>
      <c r="C41" s="24">
        <v>1531531</v>
      </c>
      <c r="D41" s="24">
        <v>220654</v>
      </c>
      <c r="E41" s="24">
        <v>152234</v>
      </c>
      <c r="F41" s="24">
        <v>195482</v>
      </c>
      <c r="G41" s="60">
        <v>30608</v>
      </c>
    </row>
    <row r="42" spans="1:7" ht="13.5">
      <c r="A42" s="115">
        <v>18</v>
      </c>
      <c r="B42" s="24">
        <v>2176475</v>
      </c>
      <c r="C42" s="24">
        <v>1556257</v>
      </c>
      <c r="D42" s="24">
        <v>229570</v>
      </c>
      <c r="E42" s="24">
        <v>160524</v>
      </c>
      <c r="F42" s="24">
        <v>198101</v>
      </c>
      <c r="G42" s="60">
        <v>32023</v>
      </c>
    </row>
    <row r="43" spans="1:7" ht="13.5">
      <c r="A43" s="115">
        <v>19</v>
      </c>
      <c r="B43" s="24">
        <v>2189888</v>
      </c>
      <c r="C43" s="24">
        <v>1550766</v>
      </c>
      <c r="D43" s="24">
        <v>227761</v>
      </c>
      <c r="E43" s="24">
        <v>173708</v>
      </c>
      <c r="F43" s="24">
        <v>204009</v>
      </c>
      <c r="G43" s="60">
        <v>33644</v>
      </c>
    </row>
    <row r="44" spans="1:7" ht="13.5">
      <c r="A44" s="115">
        <v>20</v>
      </c>
      <c r="B44" s="24">
        <v>2210801</v>
      </c>
      <c r="C44" s="24">
        <v>1575639</v>
      </c>
      <c r="D44" s="24">
        <v>218696</v>
      </c>
      <c r="E44" s="24">
        <v>192921</v>
      </c>
      <c r="F44" s="24">
        <v>191453</v>
      </c>
      <c r="G44" s="60">
        <v>32092</v>
      </c>
    </row>
    <row r="45" spans="1:9" ht="13.5">
      <c r="A45" s="115">
        <v>21</v>
      </c>
      <c r="B45" s="24">
        <v>2230527</v>
      </c>
      <c r="C45" s="24">
        <v>1611083</v>
      </c>
      <c r="D45" s="24">
        <v>205694</v>
      </c>
      <c r="E45" s="24">
        <v>203766</v>
      </c>
      <c r="F45" s="24">
        <v>179980</v>
      </c>
      <c r="G45" s="60">
        <v>30004</v>
      </c>
      <c r="H45" s="57"/>
      <c r="I45" s="57"/>
    </row>
    <row r="46" spans="1:9" ht="13.5">
      <c r="A46" s="115">
        <v>22</v>
      </c>
      <c r="B46" s="24">
        <v>2291246</v>
      </c>
      <c r="C46" s="24">
        <v>1618496</v>
      </c>
      <c r="D46" s="24">
        <v>220342</v>
      </c>
      <c r="E46" s="24">
        <v>219984</v>
      </c>
      <c r="F46" s="24">
        <v>200231</v>
      </c>
      <c r="G46" s="60">
        <v>32193</v>
      </c>
      <c r="H46" s="57"/>
      <c r="I46" s="57"/>
    </row>
    <row r="47" spans="1:9" ht="13.5">
      <c r="A47" s="115">
        <v>23</v>
      </c>
      <c r="B47" s="24">
        <v>2298876</v>
      </c>
      <c r="C47" s="24">
        <v>1609402</v>
      </c>
      <c r="D47" s="24">
        <v>219396</v>
      </c>
      <c r="E47" s="24">
        <v>230329</v>
      </c>
      <c r="F47" s="24">
        <v>207918</v>
      </c>
      <c r="G47" s="60">
        <v>31831</v>
      </c>
      <c r="H47" s="57"/>
      <c r="I47" s="57"/>
    </row>
    <row r="48" spans="1:9" ht="13.5">
      <c r="A48" s="115">
        <v>24</v>
      </c>
      <c r="B48" s="24">
        <v>2383151</v>
      </c>
      <c r="C48" s="24">
        <v>1658220</v>
      </c>
      <c r="D48" s="24">
        <v>217404</v>
      </c>
      <c r="E48" s="24">
        <v>254251</v>
      </c>
      <c r="F48" s="24">
        <v>221608</v>
      </c>
      <c r="G48" s="60">
        <v>31668</v>
      </c>
      <c r="H48" s="57"/>
      <c r="I48" s="57"/>
    </row>
    <row r="49" spans="1:9" ht="13.5">
      <c r="A49" s="115">
        <v>25</v>
      </c>
      <c r="B49" s="24">
        <v>2408283</v>
      </c>
      <c r="C49" s="24">
        <v>1651870</v>
      </c>
      <c r="D49" s="24">
        <v>223467</v>
      </c>
      <c r="E49" s="24">
        <v>271061</v>
      </c>
      <c r="F49" s="24">
        <v>228021</v>
      </c>
      <c r="G49" s="60">
        <v>33864</v>
      </c>
      <c r="H49" s="57"/>
      <c r="I49" s="57"/>
    </row>
    <row r="50" spans="1:9" ht="13.5">
      <c r="A50" s="115">
        <v>26</v>
      </c>
      <c r="B50" s="24">
        <v>2133323</v>
      </c>
      <c r="C50" s="24">
        <v>1455364</v>
      </c>
      <c r="D50" s="24">
        <v>202751</v>
      </c>
      <c r="E50" s="24">
        <v>254056</v>
      </c>
      <c r="F50" s="24">
        <v>189701</v>
      </c>
      <c r="G50" s="60">
        <v>31451</v>
      </c>
      <c r="H50" s="57"/>
      <c r="I50" s="57"/>
    </row>
    <row r="51" spans="1:9" ht="13.5">
      <c r="A51" s="115"/>
      <c r="B51" s="24"/>
      <c r="C51" s="24"/>
      <c r="D51" s="24"/>
      <c r="E51" s="24"/>
      <c r="F51" s="24"/>
      <c r="G51" s="60"/>
      <c r="H51" s="57"/>
      <c r="I51" s="153"/>
    </row>
    <row r="52" spans="1:9" ht="15.75" customHeight="1">
      <c r="A52" s="116" t="s">
        <v>522</v>
      </c>
      <c r="B52" s="23">
        <v>178091</v>
      </c>
      <c r="C52" s="24">
        <v>121138</v>
      </c>
      <c r="D52" s="24">
        <v>17336</v>
      </c>
      <c r="E52" s="24">
        <v>21047</v>
      </c>
      <c r="F52" s="410">
        <v>16064</v>
      </c>
      <c r="G52" s="60">
        <v>2506</v>
      </c>
      <c r="H52" s="57"/>
      <c r="I52" s="24"/>
    </row>
    <row r="53" spans="1:9" ht="13.5">
      <c r="A53" s="115">
        <v>5</v>
      </c>
      <c r="B53" s="24">
        <v>184736</v>
      </c>
      <c r="C53" s="24">
        <v>128239</v>
      </c>
      <c r="D53" s="24">
        <v>16576</v>
      </c>
      <c r="E53" s="24">
        <v>22375</v>
      </c>
      <c r="F53" s="410">
        <v>15236</v>
      </c>
      <c r="G53" s="60">
        <v>2310</v>
      </c>
      <c r="H53" s="24"/>
      <c r="I53" s="24"/>
    </row>
    <row r="54" spans="1:9" ht="13.5">
      <c r="A54" s="115">
        <v>6</v>
      </c>
      <c r="B54" s="24">
        <v>172503</v>
      </c>
      <c r="C54" s="24">
        <v>116916</v>
      </c>
      <c r="D54" s="24">
        <v>16673</v>
      </c>
      <c r="E54" s="24">
        <v>20528</v>
      </c>
      <c r="F54" s="410">
        <v>15888</v>
      </c>
      <c r="G54" s="60">
        <v>2498</v>
      </c>
      <c r="H54" s="24"/>
      <c r="I54" s="24"/>
    </row>
    <row r="55" spans="1:9" ht="13.5">
      <c r="A55" s="115">
        <v>7</v>
      </c>
      <c r="B55" s="24">
        <v>184980</v>
      </c>
      <c r="C55" s="24">
        <v>125920</v>
      </c>
      <c r="D55" s="24">
        <v>18074</v>
      </c>
      <c r="E55" s="24">
        <v>21861</v>
      </c>
      <c r="F55" s="410">
        <v>16599</v>
      </c>
      <c r="G55" s="60">
        <v>2526</v>
      </c>
      <c r="H55" s="24"/>
      <c r="I55" s="24"/>
    </row>
    <row r="56" spans="1:9" ht="13.5">
      <c r="A56" s="115">
        <v>8</v>
      </c>
      <c r="B56" s="24">
        <v>189303</v>
      </c>
      <c r="C56" s="24">
        <v>133883</v>
      </c>
      <c r="D56" s="23">
        <v>16425</v>
      </c>
      <c r="E56" s="24">
        <v>22093</v>
      </c>
      <c r="F56" s="410">
        <v>14487</v>
      </c>
      <c r="G56" s="60">
        <v>2415</v>
      </c>
      <c r="H56" s="24"/>
      <c r="I56" s="24"/>
    </row>
    <row r="57" spans="1:9" ht="13.5">
      <c r="A57" s="115">
        <v>9</v>
      </c>
      <c r="B57" s="24">
        <v>177672</v>
      </c>
      <c r="C57" s="23">
        <v>121312</v>
      </c>
      <c r="D57" s="24">
        <v>17037</v>
      </c>
      <c r="E57" s="24">
        <v>21600</v>
      </c>
      <c r="F57" s="410">
        <v>15281</v>
      </c>
      <c r="G57" s="60">
        <v>2442</v>
      </c>
      <c r="H57" s="24"/>
      <c r="I57" s="24"/>
    </row>
    <row r="58" spans="1:9" ht="13.5">
      <c r="A58" s="115">
        <v>10</v>
      </c>
      <c r="B58" s="24">
        <v>180977</v>
      </c>
      <c r="C58" s="24">
        <v>122467</v>
      </c>
      <c r="D58" s="24">
        <v>17634</v>
      </c>
      <c r="E58" s="24">
        <v>21805</v>
      </c>
      <c r="F58" s="410">
        <v>16310</v>
      </c>
      <c r="G58" s="60">
        <v>2761</v>
      </c>
      <c r="H58" s="24"/>
      <c r="I58" s="24"/>
    </row>
    <row r="59" spans="1:9" ht="13.5">
      <c r="A59" s="115">
        <v>11</v>
      </c>
      <c r="B59" s="24">
        <v>182325</v>
      </c>
      <c r="C59" s="24">
        <v>125318</v>
      </c>
      <c r="D59" s="24">
        <v>16575</v>
      </c>
      <c r="E59" s="24">
        <v>21891</v>
      </c>
      <c r="F59" s="410">
        <v>15662</v>
      </c>
      <c r="G59" s="60">
        <v>2879</v>
      </c>
      <c r="H59" s="24"/>
      <c r="I59" s="24"/>
    </row>
    <row r="60" spans="1:9" ht="13.5">
      <c r="A60" s="115">
        <v>12</v>
      </c>
      <c r="B60" s="24">
        <v>177734</v>
      </c>
      <c r="C60" s="24">
        <v>118828</v>
      </c>
      <c r="D60" s="24">
        <v>17285</v>
      </c>
      <c r="E60" s="24">
        <v>21210</v>
      </c>
      <c r="F60" s="410">
        <v>17574</v>
      </c>
      <c r="G60" s="60">
        <v>2837</v>
      </c>
      <c r="H60" s="24"/>
      <c r="I60" s="24"/>
    </row>
    <row r="61" spans="1:9" ht="13.5">
      <c r="A61" s="116" t="s">
        <v>523</v>
      </c>
      <c r="B61" s="24">
        <v>164530</v>
      </c>
      <c r="C61" s="24">
        <v>112038</v>
      </c>
      <c r="D61" s="24">
        <v>15554</v>
      </c>
      <c r="E61" s="24">
        <v>19380</v>
      </c>
      <c r="F61" s="410">
        <v>15065</v>
      </c>
      <c r="G61" s="60">
        <v>2493</v>
      </c>
      <c r="H61" s="24"/>
      <c r="I61" s="24"/>
    </row>
    <row r="62" spans="1:9" ht="13.5">
      <c r="A62" s="115">
        <v>2</v>
      </c>
      <c r="B62" s="24">
        <v>154720</v>
      </c>
      <c r="C62" s="24">
        <v>102750</v>
      </c>
      <c r="D62" s="24">
        <v>15660</v>
      </c>
      <c r="E62" s="24">
        <v>18109</v>
      </c>
      <c r="F62" s="410">
        <v>15351</v>
      </c>
      <c r="G62" s="60">
        <v>2850</v>
      </c>
      <c r="H62" s="24"/>
      <c r="I62" s="24"/>
    </row>
    <row r="63" spans="1:9" ht="13.5">
      <c r="A63" s="117">
        <v>3</v>
      </c>
      <c r="B63" s="435">
        <v>185752</v>
      </c>
      <c r="C63" s="25">
        <v>126555</v>
      </c>
      <c r="D63" s="24">
        <v>17922</v>
      </c>
      <c r="E63" s="25">
        <v>22157</v>
      </c>
      <c r="F63" s="410">
        <v>16184</v>
      </c>
      <c r="G63" s="62">
        <v>2934</v>
      </c>
      <c r="H63" s="24"/>
      <c r="I63" s="24"/>
    </row>
    <row r="64" spans="2:8" ht="13.5">
      <c r="B64" s="299"/>
      <c r="C64" s="777" t="s">
        <v>330</v>
      </c>
      <c r="D64" s="778"/>
      <c r="E64" s="778"/>
      <c r="F64" s="778"/>
      <c r="G64" s="778"/>
      <c r="H64" s="24"/>
    </row>
    <row r="65" spans="2:8" ht="13.5">
      <c r="B65" s="299"/>
      <c r="C65" s="244"/>
      <c r="D65" s="389"/>
      <c r="E65" s="389"/>
      <c r="F65" s="389"/>
      <c r="G65" s="389"/>
      <c r="H65" s="24"/>
    </row>
    <row r="66" spans="2:9" ht="13.5">
      <c r="B66" s="77" t="s">
        <v>231</v>
      </c>
      <c r="C66" s="77"/>
      <c r="D66" s="77"/>
      <c r="E66" s="77"/>
      <c r="F66" s="77"/>
      <c r="G66" s="77"/>
      <c r="H66" s="153"/>
      <c r="I66" s="17"/>
    </row>
    <row r="67" spans="2:7" ht="13.5">
      <c r="B67" s="77" t="s">
        <v>65</v>
      </c>
      <c r="C67" s="77"/>
      <c r="D67" s="77"/>
      <c r="E67" s="77"/>
      <c r="F67" s="77"/>
      <c r="G67" s="299"/>
    </row>
    <row r="68" spans="2:7" ht="13.5">
      <c r="B68" s="77" t="s">
        <v>114</v>
      </c>
      <c r="C68" s="77"/>
      <c r="D68" s="77"/>
      <c r="E68" s="77"/>
      <c r="F68" s="77"/>
      <c r="G68" s="77"/>
    </row>
    <row r="69" spans="2:7" ht="13.5">
      <c r="B69" s="77" t="s">
        <v>329</v>
      </c>
      <c r="C69" s="77"/>
      <c r="D69" s="77"/>
      <c r="E69" s="77"/>
      <c r="F69" s="77"/>
      <c r="G69" s="77"/>
    </row>
    <row r="71" ht="13.5">
      <c r="H71" s="27"/>
    </row>
    <row r="76" ht="13.5">
      <c r="F76" s="77"/>
    </row>
  </sheetData>
  <sheetProtection/>
  <mergeCells count="3">
    <mergeCell ref="B3:G3"/>
    <mergeCell ref="B34:G34"/>
    <mergeCell ref="C64:G64"/>
  </mergeCells>
  <printOptions/>
  <pageMargins left="0.984251968503937" right="0.7874015748031497" top="0.5905511811023623" bottom="0.15748031496062992" header="0.5118110236220472" footer="0.5118110236220472"/>
  <pageSetup firstPageNumber="81" useFirstPageNumber="1" horizontalDpi="600" verticalDpi="600" orientation="portrait" paperSize="9" scale="85" r:id="rId2"/>
  <headerFooter alignWithMargins="0">
    <oddFooter>&amp;C&amp;"ＭＳ 明朝,標準"&amp;12&amp;P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I38" sqref="I38"/>
    </sheetView>
  </sheetViews>
  <sheetFormatPr defaultColWidth="9.00390625" defaultRowHeight="13.5"/>
  <cols>
    <col min="1" max="1" width="3.875" style="18" customWidth="1"/>
    <col min="2" max="2" width="25.625" style="18" customWidth="1"/>
    <col min="3" max="7" width="12.625" style="18" customWidth="1"/>
    <col min="8" max="16384" width="9.00390625" style="18" customWidth="1"/>
  </cols>
  <sheetData>
    <row r="1" ht="16.5" customHeight="1">
      <c r="A1" s="139" t="s">
        <v>286</v>
      </c>
    </row>
    <row r="2" spans="2:7" ht="13.5">
      <c r="B2" s="30"/>
      <c r="C2" s="19"/>
      <c r="D2" s="19"/>
      <c r="E2" s="19"/>
      <c r="G2" s="240" t="s">
        <v>408</v>
      </c>
    </row>
    <row r="3" spans="1:7" ht="16.5" customHeight="1">
      <c r="A3" s="779" t="s">
        <v>224</v>
      </c>
      <c r="B3" s="762"/>
      <c r="C3" s="103" t="s">
        <v>246</v>
      </c>
      <c r="D3" s="102" t="s">
        <v>256</v>
      </c>
      <c r="E3" s="102" t="s">
        <v>276</v>
      </c>
      <c r="F3" s="102" t="s">
        <v>299</v>
      </c>
      <c r="G3" s="721" t="s">
        <v>303</v>
      </c>
    </row>
    <row r="4" spans="1:7" ht="16.5" customHeight="1">
      <c r="A4" s="498"/>
      <c r="B4" s="499"/>
      <c r="C4" s="722" t="s">
        <v>113</v>
      </c>
      <c r="D4" s="95" t="s">
        <v>113</v>
      </c>
      <c r="E4" s="95" t="s">
        <v>113</v>
      </c>
      <c r="F4" s="95" t="s">
        <v>113</v>
      </c>
      <c r="G4" s="96" t="s">
        <v>113</v>
      </c>
    </row>
    <row r="5" spans="1:7" ht="12.75" customHeight="1">
      <c r="A5" s="780" t="s">
        <v>225</v>
      </c>
      <c r="B5" s="781"/>
      <c r="C5" s="723">
        <f>SUM(C6:C17)</f>
        <v>59417</v>
      </c>
      <c r="D5" s="153">
        <v>67002</v>
      </c>
      <c r="E5" s="153">
        <f>SUM(E6:E17)</f>
        <v>67600</v>
      </c>
      <c r="F5" s="153">
        <f>SUM(F6:F17)</f>
        <v>67267</v>
      </c>
      <c r="G5" s="724">
        <v>66027</v>
      </c>
    </row>
    <row r="6" spans="1:7" ht="17.25" customHeight="1">
      <c r="A6" s="784" t="s">
        <v>161</v>
      </c>
      <c r="B6" s="500" t="s">
        <v>66</v>
      </c>
      <c r="C6" s="22">
        <v>10900</v>
      </c>
      <c r="D6" s="24">
        <v>12248</v>
      </c>
      <c r="E6" s="24">
        <v>12235</v>
      </c>
      <c r="F6" s="24">
        <v>12273</v>
      </c>
      <c r="G6" s="60">
        <v>12204</v>
      </c>
    </row>
    <row r="7" spans="1:7" ht="17.25" customHeight="1">
      <c r="A7" s="785"/>
      <c r="B7" s="500" t="s">
        <v>67</v>
      </c>
      <c r="C7" s="22">
        <v>18835</v>
      </c>
      <c r="D7" s="24">
        <v>20604</v>
      </c>
      <c r="E7" s="24">
        <v>20099</v>
      </c>
      <c r="F7" s="24">
        <v>19518</v>
      </c>
      <c r="G7" s="60">
        <v>19042</v>
      </c>
    </row>
    <row r="8" spans="1:7" ht="17.25" customHeight="1">
      <c r="A8" s="786"/>
      <c r="B8" s="501" t="s">
        <v>68</v>
      </c>
      <c r="C8" s="22">
        <v>9816</v>
      </c>
      <c r="D8" s="24">
        <v>11656</v>
      </c>
      <c r="E8" s="24">
        <v>12874</v>
      </c>
      <c r="F8" s="24">
        <v>13358</v>
      </c>
      <c r="G8" s="60">
        <v>13371</v>
      </c>
    </row>
    <row r="9" spans="1:7" ht="17.25" customHeight="1">
      <c r="A9" s="502"/>
      <c r="B9" s="503" t="s">
        <v>69</v>
      </c>
      <c r="C9" s="725">
        <v>95</v>
      </c>
      <c r="D9" s="63">
        <v>108</v>
      </c>
      <c r="E9" s="63">
        <v>108</v>
      </c>
      <c r="F9" s="63">
        <v>102</v>
      </c>
      <c r="G9" s="441">
        <v>96</v>
      </c>
    </row>
    <row r="10" spans="1:7" ht="17.25" customHeight="1">
      <c r="A10" s="784" t="s">
        <v>162</v>
      </c>
      <c r="B10" s="500" t="s">
        <v>66</v>
      </c>
      <c r="C10" s="22">
        <v>2118</v>
      </c>
      <c r="D10" s="24">
        <v>2687</v>
      </c>
      <c r="E10" s="24">
        <v>2728</v>
      </c>
      <c r="F10" s="24">
        <v>2720</v>
      </c>
      <c r="G10" s="60">
        <v>2480</v>
      </c>
    </row>
    <row r="11" spans="1:7" ht="17.25" customHeight="1">
      <c r="A11" s="785"/>
      <c r="B11" s="500" t="s">
        <v>67</v>
      </c>
      <c r="C11" s="22">
        <v>2633</v>
      </c>
      <c r="D11" s="24">
        <v>2904</v>
      </c>
      <c r="E11" s="24">
        <v>2794</v>
      </c>
      <c r="F11" s="24">
        <v>2676</v>
      </c>
      <c r="G11" s="60">
        <v>2541</v>
      </c>
    </row>
    <row r="12" spans="1:7" ht="17.25" customHeight="1">
      <c r="A12" s="785"/>
      <c r="B12" s="504" t="s">
        <v>68</v>
      </c>
      <c r="C12" s="22">
        <v>6870</v>
      </c>
      <c r="D12" s="24">
        <v>7831</v>
      </c>
      <c r="E12" s="24">
        <v>7791</v>
      </c>
      <c r="F12" s="24">
        <v>7685</v>
      </c>
      <c r="G12" s="60">
        <v>7444</v>
      </c>
    </row>
    <row r="13" spans="1:7" ht="17.25" customHeight="1">
      <c r="A13" s="786"/>
      <c r="B13" s="501" t="s">
        <v>70</v>
      </c>
      <c r="C13" s="22">
        <v>34</v>
      </c>
      <c r="D13" s="24">
        <v>56</v>
      </c>
      <c r="E13" s="24">
        <v>70</v>
      </c>
      <c r="F13" s="24">
        <v>85</v>
      </c>
      <c r="G13" s="60">
        <v>87</v>
      </c>
    </row>
    <row r="14" spans="1:7" ht="17.25" customHeight="1">
      <c r="A14" s="498"/>
      <c r="B14" s="505" t="s">
        <v>71</v>
      </c>
      <c r="C14" s="22">
        <v>948</v>
      </c>
      <c r="D14" s="24">
        <v>1022</v>
      </c>
      <c r="E14" s="24">
        <v>1057</v>
      </c>
      <c r="F14" s="24">
        <v>1162</v>
      </c>
      <c r="G14" s="60">
        <v>1195</v>
      </c>
    </row>
    <row r="15" spans="1:7" ht="17.25" customHeight="1">
      <c r="A15" s="502"/>
      <c r="B15" s="501" t="s">
        <v>72</v>
      </c>
      <c r="C15" s="22">
        <v>1802</v>
      </c>
      <c r="D15" s="24">
        <v>2037</v>
      </c>
      <c r="E15" s="24">
        <v>2181</v>
      </c>
      <c r="F15" s="24">
        <v>2223</v>
      </c>
      <c r="G15" s="60">
        <v>2173</v>
      </c>
    </row>
    <row r="16" spans="1:7" ht="17.25" customHeight="1">
      <c r="A16" s="498"/>
      <c r="B16" s="505" t="s">
        <v>73</v>
      </c>
      <c r="C16" s="22">
        <v>3766</v>
      </c>
      <c r="D16" s="24">
        <v>4217</v>
      </c>
      <c r="E16" s="24">
        <v>4053</v>
      </c>
      <c r="F16" s="24">
        <v>3887</v>
      </c>
      <c r="G16" s="60">
        <v>3895</v>
      </c>
    </row>
    <row r="17" spans="1:7" ht="17.25" customHeight="1">
      <c r="A17" s="502"/>
      <c r="B17" s="501" t="s">
        <v>74</v>
      </c>
      <c r="C17" s="435">
        <v>1600</v>
      </c>
      <c r="D17" s="25">
        <v>1632</v>
      </c>
      <c r="E17" s="25">
        <v>1610</v>
      </c>
      <c r="F17" s="25">
        <v>1578</v>
      </c>
      <c r="G17" s="62">
        <v>1499</v>
      </c>
    </row>
    <row r="18" spans="4:7" ht="17.25" customHeight="1">
      <c r="D18" s="782" t="s">
        <v>294</v>
      </c>
      <c r="E18" s="783"/>
      <c r="F18" s="783"/>
      <c r="G18" s="783"/>
    </row>
    <row r="19" ht="17.25" customHeight="1"/>
    <row r="20" ht="16.5" customHeight="1"/>
    <row r="21" ht="16.5" customHeight="1">
      <c r="G21" s="240" t="s">
        <v>259</v>
      </c>
    </row>
    <row r="22" spans="1:7" ht="16.5" customHeight="1">
      <c r="A22" s="779" t="s">
        <v>224</v>
      </c>
      <c r="B22" s="762"/>
      <c r="C22" s="103" t="s">
        <v>347</v>
      </c>
      <c r="D22" s="103" t="s">
        <v>461</v>
      </c>
      <c r="E22" s="102" t="s">
        <v>478</v>
      </c>
      <c r="F22" s="102" t="s">
        <v>501</v>
      </c>
      <c r="G22" s="103" t="s">
        <v>524</v>
      </c>
    </row>
    <row r="23" spans="1:7" ht="16.5" customHeight="1">
      <c r="A23" s="498"/>
      <c r="B23" s="499"/>
      <c r="C23" s="722" t="s">
        <v>113</v>
      </c>
      <c r="D23" s="95" t="s">
        <v>113</v>
      </c>
      <c r="E23" s="95" t="s">
        <v>113</v>
      </c>
      <c r="F23" s="95" t="s">
        <v>113</v>
      </c>
      <c r="G23" s="96" t="s">
        <v>113</v>
      </c>
    </row>
    <row r="24" spans="1:9" ht="16.5" customHeight="1">
      <c r="A24" s="780" t="s">
        <v>225</v>
      </c>
      <c r="B24" s="781"/>
      <c r="C24" s="726">
        <f>SUM(C25:C36)</f>
        <v>66121</v>
      </c>
      <c r="D24" s="440">
        <f>SUM(D25:D36)</f>
        <v>65799</v>
      </c>
      <c r="E24" s="440">
        <f>SUM(E25:E36)</f>
        <v>65905</v>
      </c>
      <c r="F24" s="440">
        <f>SUM(F25:F36)</f>
        <v>65703</v>
      </c>
      <c r="G24" s="727">
        <f>SUM(G25:G36)</f>
        <v>61189</v>
      </c>
      <c r="H24" s="57"/>
      <c r="I24" s="264"/>
    </row>
    <row r="25" spans="1:9" ht="12.75" customHeight="1">
      <c r="A25" s="784" t="s">
        <v>161</v>
      </c>
      <c r="B25" s="506" t="s">
        <v>66</v>
      </c>
      <c r="C25" s="22">
        <v>12243</v>
      </c>
      <c r="D25" s="24">
        <v>12267</v>
      </c>
      <c r="E25" s="24">
        <v>12500</v>
      </c>
      <c r="F25" s="24">
        <v>12563</v>
      </c>
      <c r="G25" s="60">
        <v>12690</v>
      </c>
      <c r="I25" s="265"/>
    </row>
    <row r="26" spans="1:9" ht="17.25" customHeight="1">
      <c r="A26" s="785"/>
      <c r="B26" s="506" t="s">
        <v>67</v>
      </c>
      <c r="C26" s="22">
        <v>18601</v>
      </c>
      <c r="D26" s="24">
        <v>18228</v>
      </c>
      <c r="E26" s="24">
        <v>18090</v>
      </c>
      <c r="F26" s="24">
        <v>17733</v>
      </c>
      <c r="G26" s="60">
        <v>12279</v>
      </c>
      <c r="I26" s="266"/>
    </row>
    <row r="27" spans="1:9" ht="17.25" customHeight="1">
      <c r="A27" s="786"/>
      <c r="B27" s="503" t="s">
        <v>68</v>
      </c>
      <c r="C27" s="22">
        <v>13694</v>
      </c>
      <c r="D27" s="24">
        <v>14163</v>
      </c>
      <c r="E27" s="24">
        <v>14549</v>
      </c>
      <c r="F27" s="24">
        <v>15031</v>
      </c>
      <c r="G27" s="60">
        <v>15925</v>
      </c>
      <c r="I27" s="266"/>
    </row>
    <row r="28" spans="1:9" ht="17.25" customHeight="1">
      <c r="A28" s="502"/>
      <c r="B28" s="503" t="s">
        <v>69</v>
      </c>
      <c r="C28" s="725">
        <v>98</v>
      </c>
      <c r="D28" s="63">
        <v>104</v>
      </c>
      <c r="E28" s="63">
        <v>105</v>
      </c>
      <c r="F28" s="63">
        <v>100</v>
      </c>
      <c r="G28" s="441">
        <v>95</v>
      </c>
      <c r="I28" s="267"/>
    </row>
    <row r="29" spans="1:9" ht="17.25" customHeight="1">
      <c r="A29" s="784" t="s">
        <v>162</v>
      </c>
      <c r="B29" s="506" t="s">
        <v>66</v>
      </c>
      <c r="C29" s="22">
        <v>2370</v>
      </c>
      <c r="D29" s="24">
        <v>2324</v>
      </c>
      <c r="E29" s="24">
        <v>2306</v>
      </c>
      <c r="F29" s="24">
        <v>2251</v>
      </c>
      <c r="G29" s="60">
        <v>2230</v>
      </c>
      <c r="I29" s="266"/>
    </row>
    <row r="30" spans="1:9" ht="17.25" customHeight="1">
      <c r="A30" s="785"/>
      <c r="B30" s="506" t="s">
        <v>67</v>
      </c>
      <c r="C30" s="22">
        <v>2460</v>
      </c>
      <c r="D30" s="24">
        <v>2394</v>
      </c>
      <c r="E30" s="24">
        <v>2358</v>
      </c>
      <c r="F30" s="24">
        <v>2311</v>
      </c>
      <c r="G30" s="60">
        <v>2330</v>
      </c>
      <c r="I30" s="266"/>
    </row>
    <row r="31" spans="1:9" ht="17.25" customHeight="1">
      <c r="A31" s="785"/>
      <c r="B31" s="507" t="s">
        <v>68</v>
      </c>
      <c r="C31" s="22">
        <v>7713</v>
      </c>
      <c r="D31" s="24">
        <v>7667</v>
      </c>
      <c r="E31" s="24">
        <v>7580</v>
      </c>
      <c r="F31" s="24">
        <v>7485</v>
      </c>
      <c r="G31" s="60">
        <v>7453</v>
      </c>
      <c r="I31" s="266"/>
    </row>
    <row r="32" spans="1:9" ht="17.25" customHeight="1">
      <c r="A32" s="786"/>
      <c r="B32" s="503" t="s">
        <v>70</v>
      </c>
      <c r="C32" s="22">
        <v>99</v>
      </c>
      <c r="D32" s="24">
        <v>100</v>
      </c>
      <c r="E32" s="24">
        <v>114</v>
      </c>
      <c r="F32" s="24">
        <v>92</v>
      </c>
      <c r="G32" s="60">
        <v>102</v>
      </c>
      <c r="I32" s="266"/>
    </row>
    <row r="33" spans="1:9" ht="17.25" customHeight="1">
      <c r="A33" s="498"/>
      <c r="B33" s="505" t="s">
        <v>71</v>
      </c>
      <c r="C33" s="22">
        <v>1191</v>
      </c>
      <c r="D33" s="24">
        <v>1183</v>
      </c>
      <c r="E33" s="24">
        <v>1155</v>
      </c>
      <c r="F33" s="24">
        <v>1097</v>
      </c>
      <c r="G33" s="60">
        <v>1098</v>
      </c>
      <c r="I33" s="266"/>
    </row>
    <row r="34" spans="1:10" ht="17.25" customHeight="1">
      <c r="A34" s="502"/>
      <c r="B34" s="501" t="s">
        <v>72</v>
      </c>
      <c r="C34" s="22">
        <v>2266</v>
      </c>
      <c r="D34" s="412">
        <v>2235</v>
      </c>
      <c r="E34" s="651">
        <v>2172</v>
      </c>
      <c r="F34" s="697">
        <v>2184</v>
      </c>
      <c r="G34" s="720">
        <v>2230</v>
      </c>
      <c r="I34" s="266"/>
      <c r="J34" s="17"/>
    </row>
    <row r="35" spans="1:9" ht="17.25" customHeight="1">
      <c r="A35" s="498"/>
      <c r="B35" s="505" t="s">
        <v>73</v>
      </c>
      <c r="C35" s="728">
        <v>3898</v>
      </c>
      <c r="D35" s="412">
        <v>3663</v>
      </c>
      <c r="E35" s="651">
        <v>3517</v>
      </c>
      <c r="F35" s="651">
        <v>3379</v>
      </c>
      <c r="G35" s="626">
        <v>3295</v>
      </c>
      <c r="I35" s="266"/>
    </row>
    <row r="36" spans="1:9" ht="17.25" customHeight="1">
      <c r="A36" s="502"/>
      <c r="B36" s="501" t="s">
        <v>74</v>
      </c>
      <c r="C36" s="729">
        <v>1488</v>
      </c>
      <c r="D36" s="442">
        <v>1471</v>
      </c>
      <c r="E36" s="652">
        <v>1459</v>
      </c>
      <c r="F36" s="652">
        <v>1477</v>
      </c>
      <c r="G36" s="627">
        <v>1462</v>
      </c>
      <c r="I36" s="266"/>
    </row>
    <row r="37" spans="2:7" ht="17.25" customHeight="1">
      <c r="B37" s="18" t="s">
        <v>75</v>
      </c>
      <c r="D37" s="782" t="s">
        <v>294</v>
      </c>
      <c r="E37" s="783"/>
      <c r="F37" s="783"/>
      <c r="G37" s="783"/>
    </row>
    <row r="38" spans="2:7" ht="17.25" customHeight="1">
      <c r="B38" s="77"/>
      <c r="D38" s="436"/>
      <c r="E38" s="437"/>
      <c r="F38" s="437"/>
      <c r="G38" s="437"/>
    </row>
    <row r="39" ht="16.5" customHeight="1"/>
  </sheetData>
  <sheetProtection/>
  <mergeCells count="10">
    <mergeCell ref="A3:B3"/>
    <mergeCell ref="A22:B22"/>
    <mergeCell ref="A5:B5"/>
    <mergeCell ref="D37:G37"/>
    <mergeCell ref="A6:A8"/>
    <mergeCell ref="A10:A13"/>
    <mergeCell ref="A24:B24"/>
    <mergeCell ref="A29:A32"/>
    <mergeCell ref="A25:A27"/>
    <mergeCell ref="D18:G18"/>
  </mergeCells>
  <printOptions/>
  <pageMargins left="0.7086614173228347" right="0.4724409448818898" top="0.984251968503937" bottom="0.984251968503937" header="0.5118110236220472" footer="0.5118110236220472"/>
  <pageSetup firstPageNumber="82" useFirstPageNumber="1" horizontalDpi="600" verticalDpi="600" orientation="portrait" paperSize="9" scale="98" r:id="rId1"/>
  <headerFooter alignWithMargins="0">
    <oddFooter>&amp;C&amp;"ＭＳ Ｐ明朝,標準"&amp;P</oddFooter>
  </headerFooter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76"/>
  <sheetViews>
    <sheetView view="pageBreakPreview" zoomScaleSheetLayoutView="100" zoomScalePageLayoutView="0" workbookViewId="0" topLeftCell="A1">
      <selection activeCell="H77" sqref="H77"/>
    </sheetView>
  </sheetViews>
  <sheetFormatPr defaultColWidth="9.00390625" defaultRowHeight="13.5"/>
  <cols>
    <col min="1" max="10" width="9.125" style="34" customWidth="1"/>
    <col min="11" max="16384" width="9.00390625" style="34" customWidth="1"/>
  </cols>
  <sheetData>
    <row r="1" spans="1:10" ht="16.5" customHeight="1">
      <c r="A1" s="140" t="s">
        <v>287</v>
      </c>
      <c r="B1" s="32"/>
      <c r="C1" s="32"/>
      <c r="D1" s="32"/>
      <c r="E1" s="33"/>
      <c r="F1" s="33"/>
      <c r="G1" s="33"/>
      <c r="H1" s="33"/>
      <c r="I1" s="33"/>
      <c r="J1" s="33"/>
    </row>
    <row r="2" spans="1:11" ht="12.75" customHeight="1">
      <c r="A2" s="35"/>
      <c r="B2" s="35"/>
      <c r="C2" s="35"/>
      <c r="D2" s="35"/>
      <c r="E2" s="35"/>
      <c r="F2" s="35"/>
      <c r="G2" s="35"/>
      <c r="H2" s="35"/>
      <c r="J2" s="202" t="s">
        <v>475</v>
      </c>
      <c r="K2" s="33"/>
    </row>
    <row r="3" spans="1:10" ht="13.5">
      <c r="A3" s="791" t="s">
        <v>125</v>
      </c>
      <c r="B3" s="796" t="s">
        <v>232</v>
      </c>
      <c r="C3" s="799"/>
      <c r="D3" s="791" t="s">
        <v>116</v>
      </c>
      <c r="E3" s="791" t="s">
        <v>117</v>
      </c>
      <c r="F3" s="796" t="s">
        <v>235</v>
      </c>
      <c r="G3" s="762"/>
      <c r="H3" s="791" t="s">
        <v>118</v>
      </c>
      <c r="I3" s="789" t="s">
        <v>233</v>
      </c>
      <c r="J3" s="789" t="s">
        <v>234</v>
      </c>
    </row>
    <row r="4" spans="1:10" ht="13.5">
      <c r="A4" s="790"/>
      <c r="B4" s="97" t="s">
        <v>126</v>
      </c>
      <c r="C4" s="98" t="s">
        <v>119</v>
      </c>
      <c r="D4" s="790"/>
      <c r="E4" s="790"/>
      <c r="F4" s="99" t="s">
        <v>120</v>
      </c>
      <c r="G4" s="98" t="s">
        <v>127</v>
      </c>
      <c r="H4" s="790"/>
      <c r="I4" s="790"/>
      <c r="J4" s="790"/>
    </row>
    <row r="5" spans="1:10" ht="12.75" customHeight="1">
      <c r="A5" s="119"/>
      <c r="B5" s="37" t="s">
        <v>48</v>
      </c>
      <c r="C5" s="37" t="s">
        <v>48</v>
      </c>
      <c r="D5" s="38" t="s">
        <v>128</v>
      </c>
      <c r="E5" s="38" t="s">
        <v>129</v>
      </c>
      <c r="F5" s="37" t="s">
        <v>130</v>
      </c>
      <c r="G5" s="37" t="s">
        <v>131</v>
      </c>
      <c r="H5" s="37" t="s">
        <v>132</v>
      </c>
      <c r="I5" s="37" t="s">
        <v>49</v>
      </c>
      <c r="J5" s="64" t="s">
        <v>49</v>
      </c>
    </row>
    <row r="6" spans="1:10" ht="14.25" customHeight="1">
      <c r="A6" s="121" t="s">
        <v>525</v>
      </c>
      <c r="B6" s="39">
        <v>30</v>
      </c>
      <c r="C6" s="40">
        <v>23</v>
      </c>
      <c r="D6" s="40">
        <v>12</v>
      </c>
      <c r="E6" s="40">
        <v>28</v>
      </c>
      <c r="F6" s="41">
        <v>1311</v>
      </c>
      <c r="G6" s="40">
        <v>12</v>
      </c>
      <c r="H6" s="41">
        <v>77917</v>
      </c>
      <c r="I6" s="40">
        <v>1</v>
      </c>
      <c r="J6" s="65">
        <v>3</v>
      </c>
    </row>
    <row r="7" spans="1:10" ht="14.25" customHeight="1">
      <c r="A7" s="121">
        <v>8</v>
      </c>
      <c r="B7" s="39">
        <v>29</v>
      </c>
      <c r="C7" s="40">
        <v>12</v>
      </c>
      <c r="D7" s="40">
        <v>17</v>
      </c>
      <c r="E7" s="40">
        <v>22</v>
      </c>
      <c r="F7" s="41">
        <v>791</v>
      </c>
      <c r="G7" s="40">
        <v>32</v>
      </c>
      <c r="H7" s="41">
        <v>64456</v>
      </c>
      <c r="I7" s="40">
        <v>1</v>
      </c>
      <c r="J7" s="65">
        <v>2</v>
      </c>
    </row>
    <row r="8" spans="1:10" ht="14.25" customHeight="1">
      <c r="A8" s="121">
        <v>9</v>
      </c>
      <c r="B8" s="39">
        <v>41</v>
      </c>
      <c r="C8" s="40">
        <v>21</v>
      </c>
      <c r="D8" s="40">
        <v>13</v>
      </c>
      <c r="E8" s="40">
        <v>26</v>
      </c>
      <c r="F8" s="41">
        <v>2139</v>
      </c>
      <c r="G8" s="40">
        <v>2</v>
      </c>
      <c r="H8" s="41">
        <v>193442</v>
      </c>
      <c r="I8" s="40">
        <v>3</v>
      </c>
      <c r="J8" s="65">
        <v>1</v>
      </c>
    </row>
    <row r="9" spans="1:10" ht="14.25" customHeight="1">
      <c r="A9" s="121">
        <v>10</v>
      </c>
      <c r="B9" s="39">
        <v>22</v>
      </c>
      <c r="C9" s="40">
        <v>14</v>
      </c>
      <c r="D9" s="40">
        <v>8</v>
      </c>
      <c r="E9" s="40">
        <v>19</v>
      </c>
      <c r="F9" s="41">
        <v>601</v>
      </c>
      <c r="G9" s="40">
        <v>0</v>
      </c>
      <c r="H9" s="41">
        <v>28329</v>
      </c>
      <c r="I9" s="40">
        <v>0</v>
      </c>
      <c r="J9" s="65">
        <v>1</v>
      </c>
    </row>
    <row r="10" spans="1:10" ht="14.25" customHeight="1">
      <c r="A10" s="121">
        <v>11</v>
      </c>
      <c r="B10" s="39">
        <v>26</v>
      </c>
      <c r="C10" s="40">
        <v>15</v>
      </c>
      <c r="D10" s="40">
        <v>31</v>
      </c>
      <c r="E10" s="40">
        <v>27</v>
      </c>
      <c r="F10" s="41">
        <v>2003</v>
      </c>
      <c r="G10" s="40">
        <v>0</v>
      </c>
      <c r="H10" s="41">
        <v>213700</v>
      </c>
      <c r="I10" s="40">
        <v>3</v>
      </c>
      <c r="J10" s="65">
        <v>4</v>
      </c>
    </row>
    <row r="11" spans="1:10" ht="14.25" customHeight="1">
      <c r="A11" s="121">
        <v>12</v>
      </c>
      <c r="B11" s="39">
        <v>30</v>
      </c>
      <c r="C11" s="40">
        <v>18</v>
      </c>
      <c r="D11" s="40">
        <v>8</v>
      </c>
      <c r="E11" s="40">
        <v>18</v>
      </c>
      <c r="F11" s="41">
        <v>558</v>
      </c>
      <c r="G11" s="40">
        <v>32</v>
      </c>
      <c r="H11" s="41">
        <v>134781</v>
      </c>
      <c r="I11" s="40">
        <v>1</v>
      </c>
      <c r="J11" s="65">
        <v>4</v>
      </c>
    </row>
    <row r="12" spans="1:10" ht="14.25" customHeight="1">
      <c r="A12" s="121">
        <v>13</v>
      </c>
      <c r="B12" s="39">
        <v>35</v>
      </c>
      <c r="C12" s="40">
        <v>22</v>
      </c>
      <c r="D12" s="40">
        <v>18</v>
      </c>
      <c r="E12" s="40">
        <v>35</v>
      </c>
      <c r="F12" s="41">
        <v>2146</v>
      </c>
      <c r="G12" s="40">
        <v>0</v>
      </c>
      <c r="H12" s="41">
        <v>82199</v>
      </c>
      <c r="I12" s="40">
        <v>3</v>
      </c>
      <c r="J12" s="65">
        <v>1</v>
      </c>
    </row>
    <row r="13" spans="1:10" ht="14.25" customHeight="1">
      <c r="A13" s="121">
        <v>14</v>
      </c>
      <c r="B13" s="39">
        <v>43</v>
      </c>
      <c r="C13" s="40">
        <v>20</v>
      </c>
      <c r="D13" s="40">
        <v>14</v>
      </c>
      <c r="E13" s="40">
        <v>25</v>
      </c>
      <c r="F13" s="41">
        <v>695</v>
      </c>
      <c r="G13" s="40">
        <v>4</v>
      </c>
      <c r="H13" s="41">
        <v>76199</v>
      </c>
      <c r="I13" s="40">
        <v>2</v>
      </c>
      <c r="J13" s="65">
        <v>5</v>
      </c>
    </row>
    <row r="14" spans="1:10" ht="14.25" customHeight="1">
      <c r="A14" s="121">
        <v>15</v>
      </c>
      <c r="B14" s="39">
        <v>26</v>
      </c>
      <c r="C14" s="40">
        <v>10</v>
      </c>
      <c r="D14" s="40">
        <v>12</v>
      </c>
      <c r="E14" s="40">
        <v>17</v>
      </c>
      <c r="F14" s="41">
        <v>1069</v>
      </c>
      <c r="G14" s="40">
        <v>2</v>
      </c>
      <c r="H14" s="41">
        <v>102516</v>
      </c>
      <c r="I14" s="40">
        <v>0</v>
      </c>
      <c r="J14" s="65">
        <v>1</v>
      </c>
    </row>
    <row r="15" spans="1:10" ht="14.25" customHeight="1">
      <c r="A15" s="121">
        <v>16</v>
      </c>
      <c r="B15" s="39">
        <v>37</v>
      </c>
      <c r="C15" s="40">
        <v>17</v>
      </c>
      <c r="D15" s="40">
        <v>12</v>
      </c>
      <c r="E15" s="40">
        <v>25</v>
      </c>
      <c r="F15" s="41">
        <v>1845</v>
      </c>
      <c r="G15" s="40">
        <v>1</v>
      </c>
      <c r="H15" s="41">
        <v>224782</v>
      </c>
      <c r="I15" s="40">
        <v>2</v>
      </c>
      <c r="J15" s="65">
        <v>2</v>
      </c>
    </row>
    <row r="16" spans="1:10" ht="14.25" customHeight="1">
      <c r="A16" s="121">
        <v>17</v>
      </c>
      <c r="B16" s="39">
        <v>32</v>
      </c>
      <c r="C16" s="40">
        <v>11</v>
      </c>
      <c r="D16" s="40">
        <v>8</v>
      </c>
      <c r="E16" s="40">
        <v>17</v>
      </c>
      <c r="F16" s="41">
        <v>705</v>
      </c>
      <c r="G16" s="40">
        <v>0</v>
      </c>
      <c r="H16" s="41">
        <v>41720</v>
      </c>
      <c r="I16" s="40">
        <v>0</v>
      </c>
      <c r="J16" s="65">
        <v>6</v>
      </c>
    </row>
    <row r="17" spans="1:10" ht="14.25" customHeight="1">
      <c r="A17" s="120">
        <v>18</v>
      </c>
      <c r="B17" s="39">
        <v>46</v>
      </c>
      <c r="C17" s="40">
        <v>22</v>
      </c>
      <c r="D17" s="40">
        <v>12</v>
      </c>
      <c r="E17" s="40">
        <v>25</v>
      </c>
      <c r="F17" s="41">
        <v>1034</v>
      </c>
      <c r="G17" s="40">
        <v>39</v>
      </c>
      <c r="H17" s="41">
        <v>96247</v>
      </c>
      <c r="I17" s="40">
        <v>1</v>
      </c>
      <c r="J17" s="65">
        <v>10</v>
      </c>
    </row>
    <row r="18" spans="1:10" ht="14.25" customHeight="1">
      <c r="A18" s="120">
        <v>19</v>
      </c>
      <c r="B18" s="39">
        <v>35</v>
      </c>
      <c r="C18" s="40">
        <v>14</v>
      </c>
      <c r="D18" s="40">
        <v>8</v>
      </c>
      <c r="E18" s="40">
        <v>17</v>
      </c>
      <c r="F18" s="41">
        <v>941</v>
      </c>
      <c r="G18" s="40">
        <v>39</v>
      </c>
      <c r="H18" s="41">
        <v>88673</v>
      </c>
      <c r="I18" s="206">
        <v>0</v>
      </c>
      <c r="J18" s="65">
        <v>3</v>
      </c>
    </row>
    <row r="19" spans="1:10" s="33" customFormat="1" ht="14.25" customHeight="1">
      <c r="A19" s="120">
        <v>20</v>
      </c>
      <c r="B19" s="39">
        <v>35</v>
      </c>
      <c r="C19" s="40">
        <v>9</v>
      </c>
      <c r="D19" s="40">
        <v>8</v>
      </c>
      <c r="E19" s="40">
        <v>11</v>
      </c>
      <c r="F19" s="41">
        <v>246</v>
      </c>
      <c r="G19" s="40">
        <v>0</v>
      </c>
      <c r="H19" s="41">
        <v>22432</v>
      </c>
      <c r="I19" s="206">
        <v>1</v>
      </c>
      <c r="J19" s="65">
        <v>2</v>
      </c>
    </row>
    <row r="20" spans="1:10" ht="14.25" customHeight="1">
      <c r="A20" s="120">
        <v>21</v>
      </c>
      <c r="B20" s="39">
        <v>30</v>
      </c>
      <c r="C20" s="40">
        <v>16</v>
      </c>
      <c r="D20" s="40">
        <v>11</v>
      </c>
      <c r="E20" s="40">
        <v>31</v>
      </c>
      <c r="F20" s="41">
        <v>1122</v>
      </c>
      <c r="G20" s="40">
        <v>0</v>
      </c>
      <c r="H20" s="41">
        <v>55412</v>
      </c>
      <c r="I20" s="206">
        <v>0</v>
      </c>
      <c r="J20" s="65">
        <v>3</v>
      </c>
    </row>
    <row r="21" spans="1:10" ht="14.25" customHeight="1">
      <c r="A21" s="120">
        <v>22</v>
      </c>
      <c r="B21" s="39">
        <v>21</v>
      </c>
      <c r="C21" s="40">
        <v>16</v>
      </c>
      <c r="D21" s="40">
        <v>12</v>
      </c>
      <c r="E21" s="40">
        <v>21</v>
      </c>
      <c r="F21" s="41">
        <v>1049</v>
      </c>
      <c r="G21" s="40">
        <v>0</v>
      </c>
      <c r="H21" s="41">
        <v>51553</v>
      </c>
      <c r="I21" s="206">
        <v>2</v>
      </c>
      <c r="J21" s="65">
        <v>2</v>
      </c>
    </row>
    <row r="22" spans="1:10" ht="14.25" customHeight="1">
      <c r="A22" s="120">
        <v>23</v>
      </c>
      <c r="B22" s="40">
        <v>34</v>
      </c>
      <c r="C22" s="40">
        <v>15</v>
      </c>
      <c r="D22" s="40">
        <v>17</v>
      </c>
      <c r="E22" s="40">
        <v>27</v>
      </c>
      <c r="F22" s="41">
        <v>1250</v>
      </c>
      <c r="G22" s="40">
        <v>0</v>
      </c>
      <c r="H22" s="41">
        <v>99320</v>
      </c>
      <c r="I22" s="206">
        <v>1</v>
      </c>
      <c r="J22" s="65">
        <v>3</v>
      </c>
    </row>
    <row r="23" spans="1:10" ht="14.25" customHeight="1">
      <c r="A23" s="120">
        <v>24</v>
      </c>
      <c r="B23" s="40">
        <v>28</v>
      </c>
      <c r="C23" s="40">
        <v>10</v>
      </c>
      <c r="D23" s="40">
        <v>3</v>
      </c>
      <c r="E23" s="40">
        <v>10</v>
      </c>
      <c r="F23" s="41">
        <v>56</v>
      </c>
      <c r="G23" s="40">
        <v>0</v>
      </c>
      <c r="H23" s="41">
        <v>945</v>
      </c>
      <c r="I23" s="206">
        <v>0</v>
      </c>
      <c r="J23" s="65">
        <v>2</v>
      </c>
    </row>
    <row r="24" spans="1:10" ht="14.25" customHeight="1">
      <c r="A24" s="120">
        <v>25</v>
      </c>
      <c r="B24" s="40">
        <v>29</v>
      </c>
      <c r="C24" s="40">
        <v>16</v>
      </c>
      <c r="D24" s="40">
        <v>10</v>
      </c>
      <c r="E24" s="40">
        <v>17</v>
      </c>
      <c r="F24" s="41">
        <v>1501</v>
      </c>
      <c r="G24" s="40">
        <v>36</v>
      </c>
      <c r="H24" s="41">
        <v>444491</v>
      </c>
      <c r="I24" s="206">
        <v>0</v>
      </c>
      <c r="J24" s="65">
        <v>2</v>
      </c>
    </row>
    <row r="25" spans="1:10" ht="14.25" customHeight="1">
      <c r="A25" s="156">
        <v>26</v>
      </c>
      <c r="B25" s="202">
        <v>44</v>
      </c>
      <c r="C25" s="202">
        <v>19</v>
      </c>
      <c r="D25" s="202">
        <v>18</v>
      </c>
      <c r="E25" s="202">
        <v>32</v>
      </c>
      <c r="F25" s="703">
        <v>1040</v>
      </c>
      <c r="G25" s="202">
        <v>0</v>
      </c>
      <c r="H25" s="703">
        <v>66168</v>
      </c>
      <c r="I25" s="202">
        <v>2</v>
      </c>
      <c r="J25" s="702">
        <v>0</v>
      </c>
    </row>
    <row r="26" spans="2:10" ht="13.5">
      <c r="B26" s="33"/>
      <c r="I26" s="263"/>
      <c r="J26" s="206" t="s">
        <v>247</v>
      </c>
    </row>
    <row r="27" spans="1:10" ht="17.25" customHeight="1">
      <c r="A27" s="141" t="s">
        <v>288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75" s="42" customFormat="1" ht="12.75" customHeight="1">
      <c r="A28" s="35"/>
      <c r="B28" s="35"/>
      <c r="C28" s="35"/>
      <c r="D28" s="35"/>
      <c r="E28" s="35"/>
      <c r="F28" s="35"/>
      <c r="G28" s="35"/>
      <c r="H28" s="202" t="s">
        <v>474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</row>
    <row r="29" spans="1:10" ht="13.5">
      <c r="A29" s="789" t="s">
        <v>463</v>
      </c>
      <c r="B29" s="789" t="s">
        <v>236</v>
      </c>
      <c r="C29" s="797" t="s">
        <v>163</v>
      </c>
      <c r="D29" s="800" t="s">
        <v>121</v>
      </c>
      <c r="E29" s="791" t="s">
        <v>122</v>
      </c>
      <c r="F29" s="100" t="s">
        <v>123</v>
      </c>
      <c r="G29" s="792" t="s">
        <v>237</v>
      </c>
      <c r="H29" s="794" t="s">
        <v>399</v>
      </c>
      <c r="I29" s="33"/>
      <c r="J29" s="33"/>
    </row>
    <row r="30" spans="1:9" ht="13.5">
      <c r="A30" s="790"/>
      <c r="B30" s="790"/>
      <c r="C30" s="798"/>
      <c r="D30" s="801"/>
      <c r="E30" s="790"/>
      <c r="F30" s="101" t="s">
        <v>124</v>
      </c>
      <c r="G30" s="793"/>
      <c r="H30" s="795"/>
      <c r="I30" s="33"/>
    </row>
    <row r="31" spans="1:9" ht="12.75" customHeight="1">
      <c r="A31" s="119"/>
      <c r="B31" s="38" t="s">
        <v>49</v>
      </c>
      <c r="C31" s="38" t="s">
        <v>49</v>
      </c>
      <c r="D31" s="38" t="s">
        <v>49</v>
      </c>
      <c r="E31" s="38" t="s">
        <v>49</v>
      </c>
      <c r="F31" s="38" t="s">
        <v>49</v>
      </c>
      <c r="G31" s="38" t="s">
        <v>49</v>
      </c>
      <c r="H31" s="66" t="s">
        <v>49</v>
      </c>
      <c r="I31" s="33"/>
    </row>
    <row r="32" spans="1:9" ht="14.25" customHeight="1">
      <c r="A32" s="121" t="s">
        <v>526</v>
      </c>
      <c r="B32" s="69">
        <f>SUM(C32:H32)</f>
        <v>476</v>
      </c>
      <c r="C32" s="67">
        <v>129</v>
      </c>
      <c r="D32" s="67">
        <v>77</v>
      </c>
      <c r="E32" s="67">
        <v>65</v>
      </c>
      <c r="F32" s="67">
        <v>52</v>
      </c>
      <c r="G32" s="67">
        <v>16</v>
      </c>
      <c r="H32" s="68">
        <v>137</v>
      </c>
      <c r="I32" s="33"/>
    </row>
    <row r="33" spans="1:8" ht="14.25" customHeight="1">
      <c r="A33" s="121">
        <v>12</v>
      </c>
      <c r="B33" s="69">
        <f>SUM(C33:H33)</f>
        <v>456</v>
      </c>
      <c r="C33" s="67">
        <v>137</v>
      </c>
      <c r="D33" s="67">
        <v>68</v>
      </c>
      <c r="E33" s="67">
        <v>70</v>
      </c>
      <c r="F33" s="67">
        <v>38</v>
      </c>
      <c r="G33" s="67">
        <v>27</v>
      </c>
      <c r="H33" s="68">
        <v>116</v>
      </c>
    </row>
    <row r="34" spans="1:8" ht="14.25" customHeight="1">
      <c r="A34" s="121">
        <v>13</v>
      </c>
      <c r="B34" s="69">
        <f>SUM(C34:H34)</f>
        <v>481</v>
      </c>
      <c r="C34" s="67">
        <v>143</v>
      </c>
      <c r="D34" s="67">
        <v>61</v>
      </c>
      <c r="E34" s="67">
        <v>77</v>
      </c>
      <c r="F34" s="67">
        <v>52</v>
      </c>
      <c r="G34" s="67">
        <v>24</v>
      </c>
      <c r="H34" s="68">
        <v>124</v>
      </c>
    </row>
    <row r="35" spans="1:8" ht="14.25" customHeight="1">
      <c r="A35" s="121">
        <v>14</v>
      </c>
      <c r="B35" s="69">
        <f>SUM(C35:H35)</f>
        <v>508</v>
      </c>
      <c r="C35" s="67">
        <v>151</v>
      </c>
      <c r="D35" s="67">
        <v>61</v>
      </c>
      <c r="E35" s="67">
        <v>84</v>
      </c>
      <c r="F35" s="67">
        <v>62</v>
      </c>
      <c r="G35" s="67">
        <v>22</v>
      </c>
      <c r="H35" s="68">
        <v>128</v>
      </c>
    </row>
    <row r="36" spans="1:8" ht="14.25" customHeight="1">
      <c r="A36" s="121">
        <v>15</v>
      </c>
      <c r="B36" s="69">
        <v>506</v>
      </c>
      <c r="C36" s="67">
        <v>157</v>
      </c>
      <c r="D36" s="67">
        <v>66</v>
      </c>
      <c r="E36" s="67">
        <v>77</v>
      </c>
      <c r="F36" s="67">
        <v>53</v>
      </c>
      <c r="G36" s="67">
        <v>19</v>
      </c>
      <c r="H36" s="68">
        <v>134</v>
      </c>
    </row>
    <row r="37" spans="1:8" ht="14.25" customHeight="1">
      <c r="A37" s="121">
        <v>16</v>
      </c>
      <c r="B37" s="69">
        <v>508</v>
      </c>
      <c r="C37" s="67">
        <v>158</v>
      </c>
      <c r="D37" s="67">
        <v>62</v>
      </c>
      <c r="E37" s="67">
        <v>88</v>
      </c>
      <c r="F37" s="67">
        <v>52</v>
      </c>
      <c r="G37" s="67">
        <v>10</v>
      </c>
      <c r="H37" s="68">
        <v>138</v>
      </c>
    </row>
    <row r="38" spans="1:8" ht="14.25" customHeight="1">
      <c r="A38" s="120">
        <v>17</v>
      </c>
      <c r="B38" s="69">
        <v>553</v>
      </c>
      <c r="C38" s="67">
        <v>162</v>
      </c>
      <c r="D38" s="67">
        <v>79</v>
      </c>
      <c r="E38" s="67">
        <v>74</v>
      </c>
      <c r="F38" s="67">
        <v>73</v>
      </c>
      <c r="G38" s="67">
        <v>24</v>
      </c>
      <c r="H38" s="68">
        <v>141</v>
      </c>
    </row>
    <row r="39" spans="1:8" ht="14.25" customHeight="1">
      <c r="A39" s="120">
        <v>18</v>
      </c>
      <c r="B39" s="69">
        <v>643</v>
      </c>
      <c r="C39" s="67">
        <v>187</v>
      </c>
      <c r="D39" s="67">
        <v>83</v>
      </c>
      <c r="E39" s="67">
        <v>101</v>
      </c>
      <c r="F39" s="67">
        <v>71</v>
      </c>
      <c r="G39" s="67">
        <v>35</v>
      </c>
      <c r="H39" s="68">
        <v>166</v>
      </c>
    </row>
    <row r="40" spans="1:8" ht="14.25" customHeight="1">
      <c r="A40" s="120">
        <v>19</v>
      </c>
      <c r="B40" s="69">
        <v>597</v>
      </c>
      <c r="C40" s="67">
        <v>178</v>
      </c>
      <c r="D40" s="67">
        <v>69</v>
      </c>
      <c r="E40" s="67">
        <v>86</v>
      </c>
      <c r="F40" s="67">
        <v>85</v>
      </c>
      <c r="G40" s="67">
        <v>18</v>
      </c>
      <c r="H40" s="68">
        <v>161</v>
      </c>
    </row>
    <row r="41" spans="1:8" ht="14.25" customHeight="1">
      <c r="A41" s="120">
        <v>20</v>
      </c>
      <c r="B41" s="69">
        <v>652</v>
      </c>
      <c r="C41" s="67">
        <v>174</v>
      </c>
      <c r="D41" s="67">
        <v>88</v>
      </c>
      <c r="E41" s="67">
        <v>81</v>
      </c>
      <c r="F41" s="67">
        <v>90</v>
      </c>
      <c r="G41" s="67">
        <v>21</v>
      </c>
      <c r="H41" s="68">
        <v>198</v>
      </c>
    </row>
    <row r="42" spans="1:8" ht="14.25" customHeight="1">
      <c r="A42" s="413">
        <v>21</v>
      </c>
      <c r="B42" s="414">
        <v>706</v>
      </c>
      <c r="C42" s="228">
        <v>190</v>
      </c>
      <c r="D42" s="228">
        <v>72</v>
      </c>
      <c r="E42" s="228">
        <v>124</v>
      </c>
      <c r="F42" s="228">
        <v>97</v>
      </c>
      <c r="G42" s="228">
        <v>19</v>
      </c>
      <c r="H42" s="415">
        <v>204</v>
      </c>
    </row>
    <row r="43" spans="1:8" ht="14.25" customHeight="1">
      <c r="A43" s="413">
        <v>22</v>
      </c>
      <c r="B43" s="228">
        <v>754</v>
      </c>
      <c r="C43" s="228">
        <v>196</v>
      </c>
      <c r="D43" s="228">
        <v>83</v>
      </c>
      <c r="E43" s="228">
        <v>93</v>
      </c>
      <c r="F43" s="228">
        <v>85</v>
      </c>
      <c r="G43" s="228">
        <v>27</v>
      </c>
      <c r="H43" s="415">
        <v>270</v>
      </c>
    </row>
    <row r="44" spans="1:8" ht="14.25" customHeight="1">
      <c r="A44" s="413">
        <v>23</v>
      </c>
      <c r="B44" s="228">
        <v>727</v>
      </c>
      <c r="C44" s="228">
        <v>209</v>
      </c>
      <c r="D44" s="228">
        <v>70</v>
      </c>
      <c r="E44" s="228">
        <v>104</v>
      </c>
      <c r="F44" s="228">
        <v>64</v>
      </c>
      <c r="G44" s="228">
        <v>20</v>
      </c>
      <c r="H44" s="415">
        <v>260</v>
      </c>
    </row>
    <row r="45" spans="1:8" ht="14.25" customHeight="1">
      <c r="A45" s="413">
        <v>24</v>
      </c>
      <c r="B45" s="228">
        <v>726</v>
      </c>
      <c r="C45" s="228">
        <v>201</v>
      </c>
      <c r="D45" s="228">
        <v>62</v>
      </c>
      <c r="E45" s="228">
        <v>90</v>
      </c>
      <c r="F45" s="228">
        <v>77</v>
      </c>
      <c r="G45" s="228">
        <v>24</v>
      </c>
      <c r="H45" s="415">
        <v>272</v>
      </c>
    </row>
    <row r="46" spans="1:8" ht="14.25" customHeight="1">
      <c r="A46" s="268">
        <v>25</v>
      </c>
      <c r="B46" s="428">
        <v>776</v>
      </c>
      <c r="C46" s="428">
        <v>220</v>
      </c>
      <c r="D46" s="428">
        <v>80</v>
      </c>
      <c r="E46" s="428">
        <v>105</v>
      </c>
      <c r="F46" s="428">
        <v>63</v>
      </c>
      <c r="G46" s="428">
        <v>26</v>
      </c>
      <c r="H46" s="429">
        <v>282</v>
      </c>
    </row>
    <row r="47" spans="2:8" ht="13.5">
      <c r="B47" s="33"/>
      <c r="C47" s="33"/>
      <c r="D47" s="33"/>
      <c r="E47" s="33"/>
      <c r="F47" s="787" t="s">
        <v>296</v>
      </c>
      <c r="G47" s="788"/>
      <c r="H47" s="788"/>
    </row>
    <row r="69" spans="1:4" ht="13.5">
      <c r="A69" s="36" t="s">
        <v>50</v>
      </c>
      <c r="B69" s="43" t="s">
        <v>133</v>
      </c>
      <c r="C69" s="43" t="s">
        <v>121</v>
      </c>
      <c r="D69" s="43" t="s">
        <v>122</v>
      </c>
    </row>
    <row r="70" spans="1:4" ht="13.5">
      <c r="A70" s="229" t="s">
        <v>300</v>
      </c>
      <c r="B70" s="67">
        <v>174</v>
      </c>
      <c r="C70" s="447">
        <v>88</v>
      </c>
      <c r="D70" s="447">
        <v>81</v>
      </c>
    </row>
    <row r="71" spans="1:4" ht="15" customHeight="1">
      <c r="A71" s="229" t="s">
        <v>313</v>
      </c>
      <c r="B71" s="69">
        <v>190</v>
      </c>
      <c r="C71" s="447">
        <v>72</v>
      </c>
      <c r="D71" s="447">
        <v>124</v>
      </c>
    </row>
    <row r="72" spans="1:4" s="33" customFormat="1" ht="13.5">
      <c r="A72" s="229" t="s">
        <v>349</v>
      </c>
      <c r="B72" s="414">
        <v>196</v>
      </c>
      <c r="C72" s="616">
        <v>83</v>
      </c>
      <c r="D72" s="616">
        <v>93</v>
      </c>
    </row>
    <row r="73" spans="1:4" ht="13.5">
      <c r="A73" s="653" t="s">
        <v>491</v>
      </c>
      <c r="B73" s="616">
        <v>209</v>
      </c>
      <c r="C73" s="616">
        <v>70</v>
      </c>
      <c r="D73" s="616">
        <v>104</v>
      </c>
    </row>
    <row r="74" spans="1:4" ht="13.5">
      <c r="A74" s="229" t="s">
        <v>502</v>
      </c>
      <c r="B74" s="228">
        <v>201</v>
      </c>
      <c r="C74" s="616">
        <v>62</v>
      </c>
      <c r="D74" s="616">
        <v>90</v>
      </c>
    </row>
    <row r="75" spans="1:4" ht="13.5">
      <c r="A75" s="698" t="s">
        <v>527</v>
      </c>
      <c r="B75" s="448">
        <v>220</v>
      </c>
      <c r="C75" s="448">
        <v>80</v>
      </c>
      <c r="D75" s="448">
        <v>105</v>
      </c>
    </row>
    <row r="76" spans="1:5" ht="13.5">
      <c r="A76" s="227"/>
      <c r="B76" s="228" t="s">
        <v>301</v>
      </c>
      <c r="C76" s="228" t="s">
        <v>301</v>
      </c>
      <c r="D76" s="228" t="s">
        <v>301</v>
      </c>
      <c r="E76" s="33"/>
    </row>
  </sheetData>
  <sheetProtection/>
  <mergeCells count="16">
    <mergeCell ref="A3:A4"/>
    <mergeCell ref="D3:D4"/>
    <mergeCell ref="A29:A30"/>
    <mergeCell ref="B29:B30"/>
    <mergeCell ref="C29:C30"/>
    <mergeCell ref="B3:C3"/>
    <mergeCell ref="D29:D30"/>
    <mergeCell ref="F47:H47"/>
    <mergeCell ref="I3:I4"/>
    <mergeCell ref="J3:J4"/>
    <mergeCell ref="E29:E30"/>
    <mergeCell ref="G29:G30"/>
    <mergeCell ref="H3:H4"/>
    <mergeCell ref="H29:H30"/>
    <mergeCell ref="F3:G3"/>
    <mergeCell ref="E3:E4"/>
  </mergeCells>
  <printOptions/>
  <pageMargins left="0.5905511811023623" right="0.5905511811023623" top="0.11811023622047245" bottom="0.4724409448818898" header="0.3937007874015748" footer="0.2755905511811024"/>
  <pageSetup firstPageNumber="83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zoomScalePageLayoutView="0" workbookViewId="0" topLeftCell="A1">
      <selection activeCell="G36" sqref="G36"/>
    </sheetView>
  </sheetViews>
  <sheetFormatPr defaultColWidth="9.00390625" defaultRowHeight="13.5"/>
  <cols>
    <col min="1" max="1" width="10.75390625" style="18" customWidth="1"/>
    <col min="2" max="8" width="12.625" style="18" customWidth="1"/>
    <col min="9" max="16384" width="9.00390625" style="18" customWidth="1"/>
  </cols>
  <sheetData>
    <row r="1" spans="1:6" ht="15.75" customHeight="1">
      <c r="A1" s="139" t="s">
        <v>332</v>
      </c>
      <c r="B1" s="77"/>
      <c r="C1" s="77"/>
      <c r="D1" s="77"/>
      <c r="E1" s="77"/>
      <c r="F1" s="77"/>
    </row>
    <row r="2" spans="1:6" ht="13.5">
      <c r="A2" s="222"/>
      <c r="B2" s="222"/>
      <c r="C2" s="222"/>
      <c r="D2" s="222"/>
      <c r="E2" s="222"/>
      <c r="F2" s="240" t="s">
        <v>410</v>
      </c>
    </row>
    <row r="3" spans="1:6" ht="18" customHeight="1">
      <c r="A3" s="810" t="s">
        <v>76</v>
      </c>
      <c r="B3" s="810" t="s">
        <v>77</v>
      </c>
      <c r="C3" s="761" t="s">
        <v>333</v>
      </c>
      <c r="D3" s="763"/>
      <c r="E3" s="762"/>
      <c r="F3" s="804" t="s">
        <v>424</v>
      </c>
    </row>
    <row r="4" spans="1:6" ht="10.5" customHeight="1">
      <c r="A4" s="813"/>
      <c r="B4" s="813"/>
      <c r="C4" s="810" t="s">
        <v>78</v>
      </c>
      <c r="D4" s="807" t="s">
        <v>422</v>
      </c>
      <c r="E4" s="802" t="s">
        <v>423</v>
      </c>
      <c r="F4" s="805"/>
    </row>
    <row r="5" spans="1:6" ht="7.5" customHeight="1">
      <c r="A5" s="814"/>
      <c r="B5" s="814"/>
      <c r="C5" s="811"/>
      <c r="D5" s="806"/>
      <c r="E5" s="803"/>
      <c r="F5" s="806"/>
    </row>
    <row r="6" spans="1:6" ht="12" customHeight="1">
      <c r="A6" s="242"/>
      <c r="B6" s="20" t="s">
        <v>110</v>
      </c>
      <c r="C6" s="20" t="s">
        <v>115</v>
      </c>
      <c r="D6" s="20" t="s">
        <v>110</v>
      </c>
      <c r="E6" s="20" t="s">
        <v>110</v>
      </c>
      <c r="F6" s="59" t="s">
        <v>334</v>
      </c>
    </row>
    <row r="7" spans="1:6" ht="16.5" customHeight="1">
      <c r="A7" s="386" t="s">
        <v>528</v>
      </c>
      <c r="B7" s="22">
        <v>64354</v>
      </c>
      <c r="C7" s="24">
        <v>12223</v>
      </c>
      <c r="D7" s="24">
        <v>25537</v>
      </c>
      <c r="E7" s="50">
        <v>2.1</v>
      </c>
      <c r="F7" s="243">
        <v>39.7</v>
      </c>
    </row>
    <row r="8" spans="1:6" s="17" customFormat="1" ht="16.5" customHeight="1">
      <c r="A8" s="386">
        <v>16</v>
      </c>
      <c r="B8" s="22">
        <v>64233</v>
      </c>
      <c r="C8" s="24">
        <v>12315</v>
      </c>
      <c r="D8" s="24">
        <v>25485</v>
      </c>
      <c r="E8" s="50">
        <v>2.1</v>
      </c>
      <c r="F8" s="432">
        <v>39.7</v>
      </c>
    </row>
    <row r="9" spans="1:6" s="17" customFormat="1" ht="16.5" customHeight="1">
      <c r="A9" s="386">
        <v>17</v>
      </c>
      <c r="B9" s="22">
        <v>71211</v>
      </c>
      <c r="C9" s="24">
        <v>14178</v>
      </c>
      <c r="D9" s="24">
        <v>28817</v>
      </c>
      <c r="E9" s="50">
        <v>2</v>
      </c>
      <c r="F9" s="432">
        <v>40.5</v>
      </c>
    </row>
    <row r="10" spans="1:6" s="17" customFormat="1" ht="16.5" customHeight="1">
      <c r="A10" s="386">
        <v>18</v>
      </c>
      <c r="B10" s="22">
        <v>70843</v>
      </c>
      <c r="C10" s="24">
        <v>14252</v>
      </c>
      <c r="D10" s="24">
        <v>28409</v>
      </c>
      <c r="E10" s="50">
        <v>2</v>
      </c>
      <c r="F10" s="432">
        <v>40.1</v>
      </c>
    </row>
    <row r="11" spans="1:6" s="17" customFormat="1" ht="16.5" customHeight="1">
      <c r="A11" s="118">
        <v>19</v>
      </c>
      <c r="B11" s="22">
        <v>70671</v>
      </c>
      <c r="C11" s="24">
        <v>14252</v>
      </c>
      <c r="D11" s="24">
        <v>28107</v>
      </c>
      <c r="E11" s="50">
        <v>2</v>
      </c>
      <c r="F11" s="432">
        <v>39.8</v>
      </c>
    </row>
    <row r="12" spans="1:6" ht="16.5" customHeight="1">
      <c r="A12" s="118">
        <v>20</v>
      </c>
      <c r="B12" s="431">
        <v>70335</v>
      </c>
      <c r="C12" s="238">
        <v>11325</v>
      </c>
      <c r="D12" s="238">
        <v>21600</v>
      </c>
      <c r="E12" s="50">
        <v>1.9</v>
      </c>
      <c r="F12" s="432">
        <v>30.7</v>
      </c>
    </row>
    <row r="13" spans="1:6" ht="16.5" customHeight="1">
      <c r="A13" s="118">
        <v>21</v>
      </c>
      <c r="B13" s="431">
        <v>69924</v>
      </c>
      <c r="C13" s="238">
        <v>11344</v>
      </c>
      <c r="D13" s="238">
        <v>21516</v>
      </c>
      <c r="E13" s="50">
        <v>1.9</v>
      </c>
      <c r="F13" s="433">
        <v>30.8</v>
      </c>
    </row>
    <row r="14" spans="1:6" ht="16.5" customHeight="1">
      <c r="A14" s="118">
        <v>22</v>
      </c>
      <c r="B14" s="238">
        <v>69527</v>
      </c>
      <c r="C14" s="238">
        <v>11391</v>
      </c>
      <c r="D14" s="238">
        <v>21432</v>
      </c>
      <c r="E14" s="50">
        <v>1.9</v>
      </c>
      <c r="F14" s="433">
        <v>30.8</v>
      </c>
    </row>
    <row r="15" spans="1:6" ht="16.5" customHeight="1">
      <c r="A15" s="118">
        <v>23</v>
      </c>
      <c r="B15" s="649">
        <v>69162</v>
      </c>
      <c r="C15" s="649">
        <v>11340</v>
      </c>
      <c r="D15" s="649">
        <v>21127</v>
      </c>
      <c r="E15" s="654">
        <v>1.9</v>
      </c>
      <c r="F15" s="655">
        <v>30.5</v>
      </c>
    </row>
    <row r="16" spans="1:6" ht="16.5" customHeight="1">
      <c r="A16" s="118">
        <v>24</v>
      </c>
      <c r="B16" s="685">
        <v>68506</v>
      </c>
      <c r="C16" s="649">
        <v>11278</v>
      </c>
      <c r="D16" s="649">
        <v>20755</v>
      </c>
      <c r="E16" s="654">
        <v>1.8</v>
      </c>
      <c r="F16" s="655">
        <v>30.3</v>
      </c>
    </row>
    <row r="17" spans="1:6" ht="16.5" customHeight="1">
      <c r="A17" s="221">
        <v>25</v>
      </c>
      <c r="B17" s="656">
        <v>68194</v>
      </c>
      <c r="C17" s="605">
        <v>11070</v>
      </c>
      <c r="D17" s="605">
        <v>20084</v>
      </c>
      <c r="E17" s="604">
        <v>1.8</v>
      </c>
      <c r="F17" s="606">
        <v>29.5</v>
      </c>
    </row>
    <row r="18" spans="1:6" ht="15" customHeight="1">
      <c r="A18" s="77"/>
      <c r="B18" s="77"/>
      <c r="C18" s="77"/>
      <c r="D18" s="77"/>
      <c r="E18" s="812" t="s">
        <v>79</v>
      </c>
      <c r="F18" s="788"/>
    </row>
    <row r="19" ht="13.5">
      <c r="E19" s="31"/>
    </row>
    <row r="20" ht="15.75" customHeight="1">
      <c r="E20" s="31"/>
    </row>
    <row r="21" spans="1:8" ht="15" customHeight="1">
      <c r="A21" s="139" t="s">
        <v>335</v>
      </c>
      <c r="B21" s="77"/>
      <c r="C21" s="77"/>
      <c r="D21" s="77"/>
      <c r="E21" s="77"/>
      <c r="F21" s="77"/>
      <c r="G21" s="77"/>
      <c r="H21" s="77"/>
    </row>
    <row r="22" spans="1:8" ht="16.5" customHeight="1">
      <c r="A22" s="222"/>
      <c r="B22" s="222"/>
      <c r="C22" s="222"/>
      <c r="D22" s="222"/>
      <c r="E22" s="222"/>
      <c r="F22" s="240" t="s">
        <v>410</v>
      </c>
      <c r="G22" s="77"/>
      <c r="H22" s="77"/>
    </row>
    <row r="23" spans="1:8" ht="18.75" customHeight="1">
      <c r="A23" s="810" t="s">
        <v>76</v>
      </c>
      <c r="B23" s="761" t="s">
        <v>336</v>
      </c>
      <c r="C23" s="763"/>
      <c r="D23" s="763"/>
      <c r="E23" s="763"/>
      <c r="F23" s="762"/>
      <c r="G23" s="77"/>
      <c r="H23" s="77"/>
    </row>
    <row r="24" spans="1:8" ht="15.75" customHeight="1">
      <c r="A24" s="811"/>
      <c r="B24" s="90" t="s">
        <v>337</v>
      </c>
      <c r="C24" s="90" t="s">
        <v>338</v>
      </c>
      <c r="D24" s="90" t="s">
        <v>339</v>
      </c>
      <c r="E24" s="90" t="s">
        <v>57</v>
      </c>
      <c r="F24" s="90" t="s">
        <v>80</v>
      </c>
      <c r="G24" s="77"/>
      <c r="H24" s="77"/>
    </row>
    <row r="25" spans="1:8" ht="13.5" customHeight="1">
      <c r="A25" s="318"/>
      <c r="B25" s="316" t="s">
        <v>409</v>
      </c>
      <c r="C25" s="316" t="s">
        <v>409</v>
      </c>
      <c r="D25" s="316" t="s">
        <v>409</v>
      </c>
      <c r="E25" s="316" t="s">
        <v>409</v>
      </c>
      <c r="F25" s="317" t="s">
        <v>409</v>
      </c>
      <c r="G25" s="77"/>
      <c r="H25" s="77"/>
    </row>
    <row r="26" spans="1:8" ht="16.5" customHeight="1">
      <c r="A26" s="386" t="s">
        <v>528</v>
      </c>
      <c r="B26" s="22">
        <v>1474578</v>
      </c>
      <c r="C26" s="24">
        <v>1591932</v>
      </c>
      <c r="D26" s="24">
        <v>332779</v>
      </c>
      <c r="E26" s="24">
        <v>660871</v>
      </c>
      <c r="F26" s="60">
        <v>58732</v>
      </c>
      <c r="G26" s="77"/>
      <c r="H26" s="77"/>
    </row>
    <row r="27" spans="1:8" ht="16.5" customHeight="1">
      <c r="A27" s="386">
        <v>16</v>
      </c>
      <c r="B27" s="22">
        <v>1533114</v>
      </c>
      <c r="C27" s="24">
        <v>1660225</v>
      </c>
      <c r="D27" s="24">
        <v>345882</v>
      </c>
      <c r="E27" s="24">
        <v>709198</v>
      </c>
      <c r="F27" s="60">
        <v>72875</v>
      </c>
      <c r="G27" s="77"/>
      <c r="H27" s="77"/>
    </row>
    <row r="28" spans="1:8" ht="16.5" customHeight="1">
      <c r="A28" s="386">
        <v>17</v>
      </c>
      <c r="B28" s="22">
        <v>1901793</v>
      </c>
      <c r="C28" s="24">
        <v>2009882</v>
      </c>
      <c r="D28" s="24">
        <v>388550</v>
      </c>
      <c r="E28" s="24">
        <v>929024</v>
      </c>
      <c r="F28" s="60">
        <v>77990</v>
      </c>
      <c r="G28" s="50"/>
      <c r="H28" s="50"/>
    </row>
    <row r="29" spans="1:8" ht="16.5" customHeight="1">
      <c r="A29" s="386">
        <v>18</v>
      </c>
      <c r="B29" s="22">
        <v>1943450</v>
      </c>
      <c r="C29" s="24">
        <v>2066484</v>
      </c>
      <c r="D29" s="24">
        <v>397522</v>
      </c>
      <c r="E29" s="24">
        <v>936369</v>
      </c>
      <c r="F29" s="60">
        <v>88718</v>
      </c>
      <c r="G29" s="77"/>
      <c r="H29" s="77"/>
    </row>
    <row r="30" spans="1:8" ht="16.5" customHeight="1">
      <c r="A30" s="118">
        <v>19</v>
      </c>
      <c r="B30" s="22">
        <v>2036051</v>
      </c>
      <c r="C30" s="24">
        <v>2191640</v>
      </c>
      <c r="D30" s="24">
        <v>395708</v>
      </c>
      <c r="E30" s="24">
        <v>1025622</v>
      </c>
      <c r="F30" s="60">
        <v>95144</v>
      </c>
      <c r="G30" s="77"/>
      <c r="H30" s="77"/>
    </row>
    <row r="31" spans="1:8" ht="16.5" customHeight="1">
      <c r="A31" s="118">
        <v>20</v>
      </c>
      <c r="B31" s="431">
        <v>2076752</v>
      </c>
      <c r="C31" s="238">
        <v>2223025</v>
      </c>
      <c r="D31" s="238">
        <v>396751</v>
      </c>
      <c r="E31" s="238">
        <v>1027648</v>
      </c>
      <c r="F31" s="239">
        <v>90980</v>
      </c>
      <c r="G31" s="77"/>
      <c r="H31" s="77"/>
    </row>
    <row r="32" spans="1:8" ht="16.5" customHeight="1">
      <c r="A32" s="118">
        <v>21</v>
      </c>
      <c r="B32" s="431">
        <v>2040917</v>
      </c>
      <c r="C32" s="238">
        <v>2209657</v>
      </c>
      <c r="D32" s="238">
        <v>403373</v>
      </c>
      <c r="E32" s="238">
        <v>1099481</v>
      </c>
      <c r="F32" s="239">
        <v>99187</v>
      </c>
      <c r="G32" s="77"/>
      <c r="H32" s="77"/>
    </row>
    <row r="33" spans="1:8" ht="16.5" customHeight="1">
      <c r="A33" s="118">
        <v>22</v>
      </c>
      <c r="B33" s="238">
        <v>2141929</v>
      </c>
      <c r="C33" s="238">
        <v>2253835</v>
      </c>
      <c r="D33" s="238">
        <v>406311</v>
      </c>
      <c r="E33" s="238">
        <v>1131566</v>
      </c>
      <c r="F33" s="239">
        <v>101985</v>
      </c>
      <c r="G33" s="77"/>
      <c r="H33" s="77"/>
    </row>
    <row r="34" spans="1:8" ht="16.5" customHeight="1">
      <c r="A34" s="118">
        <v>23</v>
      </c>
      <c r="B34" s="649">
        <v>2051351</v>
      </c>
      <c r="C34" s="649">
        <v>2032707</v>
      </c>
      <c r="D34" s="649">
        <v>381562</v>
      </c>
      <c r="E34" s="649">
        <v>1080266</v>
      </c>
      <c r="F34" s="650">
        <v>85472</v>
      </c>
      <c r="G34" s="77"/>
      <c r="H34" s="77"/>
    </row>
    <row r="35" spans="1:8" ht="16.5" customHeight="1">
      <c r="A35" s="118">
        <v>24</v>
      </c>
      <c r="B35" s="685">
        <v>2420544</v>
      </c>
      <c r="C35" s="649">
        <v>2229363</v>
      </c>
      <c r="D35" s="649">
        <v>412314</v>
      </c>
      <c r="E35" s="649">
        <v>1196324</v>
      </c>
      <c r="F35" s="650">
        <v>91362</v>
      </c>
      <c r="G35" s="77"/>
      <c r="H35" s="77"/>
    </row>
    <row r="36" spans="1:8" ht="16.5" customHeight="1">
      <c r="A36" s="221">
        <v>25</v>
      </c>
      <c r="B36" s="656">
        <v>2440414</v>
      </c>
      <c r="C36" s="605">
        <v>2258399</v>
      </c>
      <c r="D36" s="605">
        <v>399317</v>
      </c>
      <c r="E36" s="605">
        <v>1254434</v>
      </c>
      <c r="F36" s="607">
        <v>90777</v>
      </c>
      <c r="G36" s="77"/>
      <c r="H36" s="77"/>
    </row>
    <row r="37" spans="1:8" ht="16.5" customHeight="1">
      <c r="A37" s="77"/>
      <c r="B37" s="77"/>
      <c r="C37" s="77"/>
      <c r="D37" s="77"/>
      <c r="E37" s="812" t="s">
        <v>79</v>
      </c>
      <c r="F37" s="788"/>
      <c r="G37" s="77"/>
      <c r="H37" s="77"/>
    </row>
    <row r="38" spans="1:8" ht="3.75" customHeight="1">
      <c r="A38" s="77"/>
      <c r="B38" s="77"/>
      <c r="C38" s="77"/>
      <c r="D38" s="77"/>
      <c r="E38" s="295"/>
      <c r="F38" s="263"/>
      <c r="G38" s="77"/>
      <c r="H38" s="77"/>
    </row>
    <row r="39" spans="1:8" ht="15" customHeight="1">
      <c r="A39" s="222"/>
      <c r="B39" s="222"/>
      <c r="C39" s="222"/>
      <c r="D39" s="222"/>
      <c r="E39" s="222"/>
      <c r="F39" s="222"/>
      <c r="G39" s="222"/>
      <c r="H39" s="240" t="s">
        <v>410</v>
      </c>
    </row>
    <row r="40" spans="1:8" ht="23.25" customHeight="1">
      <c r="A40" s="807" t="s">
        <v>340</v>
      </c>
      <c r="B40" s="761" t="s">
        <v>81</v>
      </c>
      <c r="C40" s="763"/>
      <c r="D40" s="763"/>
      <c r="E40" s="762"/>
      <c r="F40" s="761" t="s">
        <v>82</v>
      </c>
      <c r="G40" s="763"/>
      <c r="H40" s="762"/>
    </row>
    <row r="41" spans="1:8" ht="15.75" customHeight="1">
      <c r="A41" s="809"/>
      <c r="B41" s="810" t="s">
        <v>83</v>
      </c>
      <c r="C41" s="158" t="s">
        <v>84</v>
      </c>
      <c r="D41" s="158" t="s">
        <v>85</v>
      </c>
      <c r="E41" s="807" t="s">
        <v>57</v>
      </c>
      <c r="F41" s="158" t="s">
        <v>257</v>
      </c>
      <c r="G41" s="807" t="s">
        <v>86</v>
      </c>
      <c r="H41" s="807" t="s">
        <v>421</v>
      </c>
    </row>
    <row r="42" spans="1:8" ht="12.75" customHeight="1">
      <c r="A42" s="808"/>
      <c r="B42" s="811"/>
      <c r="C42" s="90" t="s">
        <v>341</v>
      </c>
      <c r="D42" s="90" t="s">
        <v>341</v>
      </c>
      <c r="E42" s="808"/>
      <c r="F42" s="90" t="s">
        <v>258</v>
      </c>
      <c r="G42" s="808"/>
      <c r="H42" s="808"/>
    </row>
    <row r="43" spans="1:8" ht="12" customHeight="1">
      <c r="A43" s="319"/>
      <c r="B43" s="316" t="s">
        <v>409</v>
      </c>
      <c r="C43" s="316" t="s">
        <v>409</v>
      </c>
      <c r="D43" s="316" t="s">
        <v>409</v>
      </c>
      <c r="E43" s="316" t="s">
        <v>409</v>
      </c>
      <c r="F43" s="344" t="s">
        <v>409</v>
      </c>
      <c r="G43" s="316" t="s">
        <v>409</v>
      </c>
      <c r="H43" s="317" t="s">
        <v>409</v>
      </c>
    </row>
    <row r="44" spans="1:8" ht="16.5" customHeight="1">
      <c r="A44" s="386" t="s">
        <v>528</v>
      </c>
      <c r="B44" s="22">
        <v>4118892</v>
      </c>
      <c r="C44" s="24">
        <v>2921766</v>
      </c>
      <c r="D44" s="24">
        <v>955887</v>
      </c>
      <c r="E44" s="60">
        <v>241239</v>
      </c>
      <c r="F44" s="22">
        <v>39900</v>
      </c>
      <c r="G44" s="24">
        <v>18750</v>
      </c>
      <c r="H44" s="60">
        <f>SUM(F44:G44)</f>
        <v>58650</v>
      </c>
    </row>
    <row r="45" spans="1:8" ht="16.5" customHeight="1">
      <c r="A45" s="386">
        <v>16</v>
      </c>
      <c r="B45" s="22">
        <v>4321294</v>
      </c>
      <c r="C45" s="24">
        <v>3096138</v>
      </c>
      <c r="D45" s="24">
        <v>994065</v>
      </c>
      <c r="E45" s="60">
        <v>231091</v>
      </c>
      <c r="F45" s="22">
        <v>36900</v>
      </c>
      <c r="G45" s="24">
        <v>20500</v>
      </c>
      <c r="H45" s="60">
        <v>57400</v>
      </c>
    </row>
    <row r="46" spans="1:8" ht="16.5" customHeight="1">
      <c r="A46" s="386">
        <v>17</v>
      </c>
      <c r="B46" s="22">
        <v>5307238</v>
      </c>
      <c r="C46" s="24">
        <v>3855375</v>
      </c>
      <c r="D46" s="24">
        <v>1199573</v>
      </c>
      <c r="E46" s="24">
        <v>252290</v>
      </c>
      <c r="F46" s="22">
        <v>32100</v>
      </c>
      <c r="G46" s="24">
        <v>19800</v>
      </c>
      <c r="H46" s="60">
        <v>51900</v>
      </c>
    </row>
    <row r="47" spans="1:8" s="17" customFormat="1" ht="16.5" customHeight="1">
      <c r="A47" s="386">
        <v>18</v>
      </c>
      <c r="B47" s="22">
        <v>5432543</v>
      </c>
      <c r="C47" s="24">
        <v>3985903</v>
      </c>
      <c r="D47" s="24">
        <v>1200602</v>
      </c>
      <c r="E47" s="24">
        <v>246038</v>
      </c>
      <c r="F47" s="22">
        <v>35150</v>
      </c>
      <c r="G47" s="24">
        <v>24850</v>
      </c>
      <c r="H47" s="60">
        <v>60000</v>
      </c>
    </row>
    <row r="48" spans="1:8" ht="16.5" customHeight="1">
      <c r="A48" s="118">
        <v>19</v>
      </c>
      <c r="B48" s="22">
        <v>5744165</v>
      </c>
      <c r="C48" s="24">
        <v>4245585</v>
      </c>
      <c r="D48" s="24">
        <v>1255575</v>
      </c>
      <c r="E48" s="24">
        <v>243005</v>
      </c>
      <c r="F48" s="22">
        <v>40200</v>
      </c>
      <c r="G48" s="24">
        <v>22200</v>
      </c>
      <c r="H48" s="60">
        <v>62400</v>
      </c>
    </row>
    <row r="49" spans="1:8" ht="16.5" customHeight="1">
      <c r="A49" s="118">
        <v>20</v>
      </c>
      <c r="B49" s="431">
        <v>5815156</v>
      </c>
      <c r="C49" s="238">
        <v>4211756</v>
      </c>
      <c r="D49" s="238">
        <v>1271194</v>
      </c>
      <c r="E49" s="238">
        <v>332206</v>
      </c>
      <c r="F49" s="431">
        <v>34840</v>
      </c>
      <c r="G49" s="238">
        <v>8250</v>
      </c>
      <c r="H49" s="239">
        <v>43090</v>
      </c>
    </row>
    <row r="50" spans="1:8" ht="16.5" customHeight="1">
      <c r="A50" s="118">
        <v>21</v>
      </c>
      <c r="B50" s="431">
        <v>5852616</v>
      </c>
      <c r="C50" s="238">
        <v>4229907</v>
      </c>
      <c r="D50" s="238">
        <v>1272400</v>
      </c>
      <c r="E50" s="238">
        <v>350309</v>
      </c>
      <c r="F50" s="431">
        <v>35320</v>
      </c>
      <c r="G50" s="238">
        <v>6650</v>
      </c>
      <c r="H50" s="239">
        <v>41970</v>
      </c>
    </row>
    <row r="51" spans="1:8" ht="16.5" customHeight="1">
      <c r="A51" s="118">
        <v>22</v>
      </c>
      <c r="B51" s="238">
        <v>6035626</v>
      </c>
      <c r="C51" s="238">
        <v>4373819</v>
      </c>
      <c r="D51" s="238">
        <v>1304779</v>
      </c>
      <c r="E51" s="239">
        <v>357028</v>
      </c>
      <c r="F51" s="238">
        <v>42420</v>
      </c>
      <c r="G51" s="238">
        <v>6450</v>
      </c>
      <c r="H51" s="239">
        <v>48870</v>
      </c>
    </row>
    <row r="52" spans="1:8" ht="16.5" customHeight="1">
      <c r="A52" s="118">
        <v>23</v>
      </c>
      <c r="B52" s="649">
        <v>5631358</v>
      </c>
      <c r="C52" s="649">
        <v>4098438</v>
      </c>
      <c r="D52" s="649">
        <v>1174452</v>
      </c>
      <c r="E52" s="650">
        <v>358468</v>
      </c>
      <c r="F52" s="649">
        <v>39900</v>
      </c>
      <c r="G52" s="649">
        <v>6450</v>
      </c>
      <c r="H52" s="650">
        <v>46350</v>
      </c>
    </row>
    <row r="53" spans="1:8" ht="15" customHeight="1">
      <c r="A53" s="118">
        <v>24</v>
      </c>
      <c r="B53" s="685">
        <v>6258545</v>
      </c>
      <c r="C53" s="649">
        <v>4540606</v>
      </c>
      <c r="D53" s="649">
        <v>1357970</v>
      </c>
      <c r="E53" s="650">
        <v>359970</v>
      </c>
      <c r="F53" s="649">
        <v>34860</v>
      </c>
      <c r="G53" s="649">
        <v>6350</v>
      </c>
      <c r="H53" s="650">
        <v>41210</v>
      </c>
    </row>
    <row r="54" spans="1:8" ht="15" customHeight="1">
      <c r="A54" s="221">
        <v>25</v>
      </c>
      <c r="B54" s="656">
        <v>6352564</v>
      </c>
      <c r="C54" s="605">
        <v>4614567</v>
      </c>
      <c r="D54" s="605">
        <v>1377908</v>
      </c>
      <c r="E54" s="607">
        <v>360089</v>
      </c>
      <c r="F54" s="605">
        <v>31080</v>
      </c>
      <c r="G54" s="605">
        <v>6500</v>
      </c>
      <c r="H54" s="607">
        <v>37580</v>
      </c>
    </row>
    <row r="55" spans="1:8" ht="18" customHeight="1">
      <c r="A55" s="77"/>
      <c r="B55" s="77"/>
      <c r="C55" s="77"/>
      <c r="D55" s="77"/>
      <c r="E55" s="77"/>
      <c r="F55" s="77"/>
      <c r="G55" s="764" t="s">
        <v>88</v>
      </c>
      <c r="H55" s="764"/>
    </row>
    <row r="56" spans="1:8" ht="13.5">
      <c r="A56" s="77"/>
      <c r="B56" s="77"/>
      <c r="C56" s="77"/>
      <c r="D56" s="77"/>
      <c r="E56" s="77"/>
      <c r="F56" s="77"/>
      <c r="G56" s="77"/>
      <c r="H56" s="77"/>
    </row>
  </sheetData>
  <sheetProtection/>
  <mergeCells count="19">
    <mergeCell ref="G55:H55"/>
    <mergeCell ref="C3:E3"/>
    <mergeCell ref="A3:A5"/>
    <mergeCell ref="B3:B5"/>
    <mergeCell ref="B23:F23"/>
    <mergeCell ref="A23:A24"/>
    <mergeCell ref="C4:C5"/>
    <mergeCell ref="E18:F18"/>
    <mergeCell ref="G41:G42"/>
    <mergeCell ref="D4:D5"/>
    <mergeCell ref="E4:E5"/>
    <mergeCell ref="F3:F5"/>
    <mergeCell ref="H41:H42"/>
    <mergeCell ref="A40:A42"/>
    <mergeCell ref="F40:H40"/>
    <mergeCell ref="B41:B42"/>
    <mergeCell ref="E41:E42"/>
    <mergeCell ref="B40:E40"/>
    <mergeCell ref="E37:F37"/>
  </mergeCells>
  <printOptions/>
  <pageMargins left="0.7480314960629921" right="0.2362204724409449" top="0.5905511811023623" bottom="0.5905511811023623" header="0.5118110236220472" footer="0.5118110236220472"/>
  <pageSetup firstPageNumber="84" useFirstPageNumber="1" horizontalDpi="600" verticalDpi="600" orientation="portrait" paperSize="9" scale="91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2015-06-29T07:45:27Z</cp:lastPrinted>
  <dcterms:created xsi:type="dcterms:W3CDTF">2003-08-04T02:36:53Z</dcterms:created>
  <dcterms:modified xsi:type="dcterms:W3CDTF">2015-06-29T07:45:43Z</dcterms:modified>
  <cp:category/>
  <cp:version/>
  <cp:contentType/>
  <cp:contentStatus/>
</cp:coreProperties>
</file>