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30" windowWidth="7680" windowHeight="8730" tabRatio="859" activeTab="7"/>
  </bookViews>
  <sheets>
    <sheet name="Ⅸ福祉" sheetId="1" r:id="rId1"/>
    <sheet name=" Ⅸ-１" sheetId="2" r:id="rId2"/>
    <sheet name="Ⅸ2～5" sheetId="3" r:id="rId3"/>
    <sheet name="Ⅸ6～7" sheetId="4" r:id="rId4"/>
    <sheet name="Ⅸ-8" sheetId="5" r:id="rId5"/>
    <sheet name="Ⅸ9～10" sheetId="6" r:id="rId6"/>
    <sheet name="Ⅸ-11" sheetId="7" r:id="rId7"/>
    <sheet name="Ⅸ-12" sheetId="8" r:id="rId8"/>
  </sheets>
  <definedNames>
    <definedName name="_xlnm.Print_Area" localSheetId="5">'Ⅸ9～10'!$A$1:$H$59</definedName>
    <definedName name="_xlnm.Print_Area" localSheetId="0">'Ⅸ福祉'!$A$1:$I$45</definedName>
  </definedNames>
  <calcPr fullCalcOnLoad="1"/>
</workbook>
</file>

<file path=xl/sharedStrings.xml><?xml version="1.0" encoding="utf-8"?>
<sst xmlns="http://schemas.openxmlformats.org/spreadsheetml/2006/main" count="393" uniqueCount="195">
  <si>
    <t>合計</t>
  </si>
  <si>
    <t>人</t>
  </si>
  <si>
    <t>保 育 園 名</t>
  </si>
  <si>
    <t>定員</t>
  </si>
  <si>
    <t>０才</t>
  </si>
  <si>
    <t>１才</t>
  </si>
  <si>
    <t>２才</t>
  </si>
  <si>
    <t>３才</t>
  </si>
  <si>
    <t>４才</t>
  </si>
  <si>
    <t>５才</t>
  </si>
  <si>
    <t>合　　　計</t>
  </si>
  <si>
    <t>資料：子ども課</t>
  </si>
  <si>
    <t>中栗須保育園</t>
  </si>
  <si>
    <t>美九里西育園</t>
  </si>
  <si>
    <t>美九里東保育園</t>
  </si>
  <si>
    <t>平井保育園</t>
  </si>
  <si>
    <t>吉祥保育園</t>
  </si>
  <si>
    <t>立石保育園</t>
  </si>
  <si>
    <t>直心保育園</t>
  </si>
  <si>
    <t>白石保育園</t>
  </si>
  <si>
    <t>神流保育園</t>
  </si>
  <si>
    <t>御園保育園</t>
  </si>
  <si>
    <t>小野保育園</t>
  </si>
  <si>
    <t>市立おにし保育園</t>
  </si>
  <si>
    <t>みかぼ保育園</t>
  </si>
  <si>
    <t>合計（私立)</t>
  </si>
  <si>
    <t>合計(公立)</t>
  </si>
  <si>
    <t>藤岡中央保育園</t>
  </si>
  <si>
    <t>明星保育園</t>
  </si>
  <si>
    <t>みどり保育園</t>
  </si>
  <si>
    <t>あけぼの保育園</t>
  </si>
  <si>
    <t>ひかり保育園</t>
  </si>
  <si>
    <t>ナースリー保育園</t>
  </si>
  <si>
    <t>つくしんぼ保育園</t>
  </si>
  <si>
    <t>あかね保育園</t>
  </si>
  <si>
    <t>１．保育所入所児童の状況</t>
  </si>
  <si>
    <t>年  度</t>
  </si>
  <si>
    <t xml:space="preserve">  児童扶養手当受給者数</t>
  </si>
  <si>
    <t>離婚</t>
  </si>
  <si>
    <t>未婚</t>
  </si>
  <si>
    <t>その他</t>
  </si>
  <si>
    <t>単位：人</t>
  </si>
  <si>
    <t>年　度</t>
  </si>
  <si>
    <t>子ども手当受給者数</t>
  </si>
  <si>
    <t xml:space="preserve">　　　          </t>
  </si>
  <si>
    <t xml:space="preserve"> 単位：件</t>
  </si>
  <si>
    <t>年  度</t>
  </si>
  <si>
    <t>子育て110番相談件数</t>
  </si>
  <si>
    <t>面談相談件数</t>
  </si>
  <si>
    <t>育児相談</t>
  </si>
  <si>
    <t>養護相談</t>
  </si>
  <si>
    <t>　　資料：子ども課</t>
  </si>
  <si>
    <t>ＢＣＧ</t>
  </si>
  <si>
    <t>日本脳炎</t>
  </si>
  <si>
    <t>ポリオ</t>
  </si>
  <si>
    <t>風しん</t>
  </si>
  <si>
    <t>麻しん</t>
  </si>
  <si>
    <t>小児用肺炎球菌</t>
  </si>
  <si>
    <t>（備考）</t>
  </si>
  <si>
    <t>・麻しん風しん混合は平成20年度から5か年間中学1年、高校3年相当年齢に対し定期予防接種となる。</t>
  </si>
  <si>
    <t>２．児童扶養手当及び特別児童扶養手当受給者数</t>
  </si>
  <si>
    <t>３．児童手当受給者数</t>
  </si>
  <si>
    <t>４．児童相談状況</t>
  </si>
  <si>
    <t>５．予防接種実施状況</t>
  </si>
  <si>
    <t>麻しん
風しん混合</t>
  </si>
  <si>
    <t>単位：人</t>
  </si>
  <si>
    <t>ヒブ</t>
  </si>
  <si>
    <t>年  度</t>
  </si>
  <si>
    <t>総数</t>
  </si>
  <si>
    <t>がん検診</t>
  </si>
  <si>
    <t>胃がん</t>
  </si>
  <si>
    <t>肺がん・
結核</t>
  </si>
  <si>
    <t>大腸がん</t>
  </si>
  <si>
    <t>前立腺がん</t>
  </si>
  <si>
    <t>子宮がん</t>
  </si>
  <si>
    <t>乳がん・
甲状腺がん</t>
  </si>
  <si>
    <t>特定健診</t>
  </si>
  <si>
    <t>インフルエンザ</t>
  </si>
  <si>
    <t>肺炎球菌ワクチン</t>
  </si>
  <si>
    <t>６．健診実施状況</t>
  </si>
  <si>
    <t>７．高齢者予防接種実施状況</t>
  </si>
  <si>
    <t>（要支援）</t>
  </si>
  <si>
    <t xml:space="preserve"> 　 　　　    各年３月末日</t>
  </si>
  <si>
    <t>区分</t>
  </si>
  <si>
    <t>要支援１</t>
  </si>
  <si>
    <t>要支援２</t>
  </si>
  <si>
    <t>人</t>
  </si>
  <si>
    <t>1号被保険者（６５～７４歳）</t>
  </si>
  <si>
    <t>1号被保険者（７５歳以上）</t>
  </si>
  <si>
    <t>２号被保険者</t>
  </si>
  <si>
    <t>計</t>
  </si>
  <si>
    <t>資料：介護高齢課</t>
  </si>
  <si>
    <t>（要介護）</t>
  </si>
  <si>
    <t>各年３月末日</t>
  </si>
  <si>
    <t>要介護１</t>
  </si>
  <si>
    <t>要介護２</t>
  </si>
  <si>
    <t>要介護３</t>
  </si>
  <si>
    <t>要介護４</t>
  </si>
  <si>
    <t>要介護５</t>
  </si>
  <si>
    <t>単位：人</t>
  </si>
  <si>
    <t>1号被保険者</t>
  </si>
  <si>
    <t>合計</t>
  </si>
  <si>
    <t>サービス区分</t>
  </si>
  <si>
    <t>年間利用合計</t>
  </si>
  <si>
    <t>件数</t>
  </si>
  <si>
    <t>日数・回数</t>
  </si>
  <si>
    <t>金額</t>
  </si>
  <si>
    <t>（件）</t>
  </si>
  <si>
    <t>（円）</t>
  </si>
  <si>
    <t>訪問介護</t>
  </si>
  <si>
    <t>訪問入浴介護</t>
  </si>
  <si>
    <t>訪問看護</t>
  </si>
  <si>
    <t>訪問リハビリ</t>
  </si>
  <si>
    <t>居宅（予防）介護</t>
  </si>
  <si>
    <t>通所介護（ディサービス）</t>
  </si>
  <si>
    <t>通所リハビリ（ディケア）</t>
  </si>
  <si>
    <t>福祉用具貸与</t>
  </si>
  <si>
    <t>短期入所生活介護</t>
  </si>
  <si>
    <t>短期入所療養介護</t>
  </si>
  <si>
    <t>特定施設入所者生活介護</t>
  </si>
  <si>
    <t>居宅療養管理指導</t>
  </si>
  <si>
    <t>福祉用具購入</t>
  </si>
  <si>
    <t>-</t>
  </si>
  <si>
    <t>住宅改修支給</t>
  </si>
  <si>
    <t>居宅介護支援（ケアプラン）</t>
  </si>
  <si>
    <t xml:space="preserve">地
域
密
着
</t>
  </si>
  <si>
    <t>夜間対応型訪問介護</t>
  </si>
  <si>
    <t>認知症対応型通所介護</t>
  </si>
  <si>
    <t>小規模多機能型居宅介護</t>
  </si>
  <si>
    <t>認知症対応型共同生活介護</t>
  </si>
  <si>
    <t>施
設</t>
  </si>
  <si>
    <t>介護老人福祉施設</t>
  </si>
  <si>
    <t>介護老人保健施設</t>
  </si>
  <si>
    <t>介護療養型医療施設</t>
  </si>
  <si>
    <t>高額介護サービス</t>
  </si>
  <si>
    <t>高額医療合算介護サービス費</t>
  </si>
  <si>
    <t>特定入所者介護サービス費等</t>
  </si>
  <si>
    <t>８．要介護認定者数</t>
  </si>
  <si>
    <t>９．介護保険サービスの利用状況</t>
  </si>
  <si>
    <t>１１．介護保険給付の状況</t>
  </si>
  <si>
    <t>生活扶助</t>
  </si>
  <si>
    <t>住宅扶助</t>
  </si>
  <si>
    <t>介護扶助</t>
  </si>
  <si>
    <t>世帯</t>
  </si>
  <si>
    <t>人員</t>
  </si>
  <si>
    <t>延世帯</t>
  </si>
  <si>
    <t>延人員</t>
  </si>
  <si>
    <t>千円</t>
  </si>
  <si>
    <t>医療扶助</t>
  </si>
  <si>
    <t>教育扶助</t>
  </si>
  <si>
    <t>出産扶助</t>
  </si>
  <si>
    <t>１２．生活保護の状況</t>
  </si>
  <si>
    <t>第Ⅸ章　福祉</t>
  </si>
  <si>
    <t>　　　　資料：福祉課</t>
  </si>
  <si>
    <t>　単位：人</t>
  </si>
  <si>
    <t>年  度</t>
  </si>
  <si>
    <t>介護老人
福祉施設</t>
  </si>
  <si>
    <t>介護老人
保健施設　　</t>
  </si>
  <si>
    <t>介護療養型
医療施設</t>
  </si>
  <si>
    <t>　 資料：子ども課</t>
  </si>
  <si>
    <t xml:space="preserve"> 単位：人</t>
  </si>
  <si>
    <t>　 　単位：人</t>
  </si>
  <si>
    <t>　 資料：健康づくり課</t>
  </si>
  <si>
    <t>１０. 施設サービスの利用者数</t>
  </si>
  <si>
    <t xml:space="preserve">    小   計</t>
  </si>
  <si>
    <t>合　計</t>
  </si>
  <si>
    <t xml:space="preserve">  特別児童扶養手当
     受給者数</t>
  </si>
  <si>
    <t xml:space="preserve"> 児童手当受給者数</t>
  </si>
  <si>
    <t xml:space="preserve">   資料：子ども課</t>
  </si>
  <si>
    <t>※肺炎球菌ワクチンは平成22年度より実施</t>
  </si>
  <si>
    <t>・平成22年度（H23.2月）から子宮頸がん等ワクチン接種緊急促進事業により、インフルエンザｂ型ワ</t>
  </si>
  <si>
    <t xml:space="preserve">  クチン、小児用肺炎球菌ワクチン接種を開始した。</t>
  </si>
  <si>
    <t>・日本脳炎は平成21年度から「予防接種実施規則の一部改正」により、乾燥細胞培養日本脳炎ワクチ</t>
  </si>
  <si>
    <t xml:space="preserve">  ンが、定期の1期予防接種に使用するワクチンとして追加された。平成22年4月から1期該当者に限り</t>
  </si>
  <si>
    <t xml:space="preserve">  勧奨を再開した。さらに8月から特例措置（1期接種未修了者の接種8勧奨）で対応。</t>
  </si>
  <si>
    <t>後期高齢者
健診</t>
  </si>
  <si>
    <t>骨粗しょう症
検診</t>
  </si>
  <si>
    <t>歯周疾患
検診</t>
  </si>
  <si>
    <t>※平成２２・２３年度は子ども手当に変更</t>
  </si>
  <si>
    <t>ジフテリア
破傷風混合（２期）</t>
  </si>
  <si>
    <t>百日咳
ジフテリア
破傷風
（１期）</t>
  </si>
  <si>
    <t>合   計</t>
  </si>
  <si>
    <t>（日・回）</t>
  </si>
  <si>
    <t>審査支払手数料</t>
  </si>
  <si>
    <t>平成20年</t>
  </si>
  <si>
    <t>資料：健康づくり課</t>
  </si>
  <si>
    <t>資料：健康づくり課</t>
  </si>
  <si>
    <t>平成２４年度</t>
  </si>
  <si>
    <t>　　　（２４年４月審査～２５年３月審査分）</t>
  </si>
  <si>
    <t>平成２５年４月１日現在</t>
  </si>
  <si>
    <t>-</t>
  </si>
  <si>
    <r>
      <t xml:space="preserve">百日咳
ジフテリア
破傷風
</t>
    </r>
    <r>
      <rPr>
        <sz val="7"/>
        <color indexed="8"/>
        <rFont val="ＭＳ 明朝"/>
        <family val="1"/>
      </rPr>
      <t>不活化ポリオ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（H24.11～）</t>
    </r>
  </si>
  <si>
    <t>-</t>
  </si>
  <si>
    <r>
      <rPr>
        <sz val="7"/>
        <color indexed="8"/>
        <rFont val="ＭＳ 明朝"/>
        <family val="1"/>
      </rPr>
      <t>不活化ポリオ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（H24.9～）</t>
    </r>
  </si>
  <si>
    <t>資料：子ども課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</si>
</sst>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.0"/>
    <numFmt numFmtId="196" formatCode="0.000"/>
    <numFmt numFmtId="197" formatCode="0.000000"/>
    <numFmt numFmtId="198" formatCode="0.0000000"/>
    <numFmt numFmtId="199" formatCode="0.00000"/>
    <numFmt numFmtId="200" formatCode="0.0000"/>
    <numFmt numFmtId="201" formatCode="#,##0.0;[Red]\-#,##0.0"/>
    <numFmt numFmtId="202" formatCode="0&quot;時&quot;"/>
    <numFmt numFmtId="203" formatCode="#,##0_ "/>
    <numFmt numFmtId="204" formatCode="#\ ?/2"/>
    <numFmt numFmtId="205" formatCode="#,##0.0_);[Red]\(#,##0.0\)"/>
    <numFmt numFmtId="206" formatCode="#,##0_);[Red]\(#,##0\)"/>
    <numFmt numFmtId="207" formatCode="#,##0_ ;[Red]\-#,##0\ "/>
    <numFmt numFmtId="208" formatCode="#,##0;&quot;△ &quot;#,##0"/>
    <numFmt numFmtId="209" formatCode="0.0;&quot;△ &quot;0.0"/>
    <numFmt numFmtId="210" formatCode="#,##0.0;&quot;△ &quot;#,##0.0"/>
    <numFmt numFmtId="211" formatCode="0.0;[Red]0.0"/>
    <numFmt numFmtId="212" formatCode="0.0_);[Red]\(0.0\)"/>
    <numFmt numFmtId="213" formatCode="0.0E+00"/>
    <numFmt numFmtId="214" formatCode="&quot;¥&quot;#,##0.0;&quot;¥&quot;\-#,##0.0"/>
    <numFmt numFmtId="215" formatCode="#,##0;[Red]#,##0"/>
    <numFmt numFmtId="216" formatCode="#,##0.00_ ;[Red]\-#,##0.00\ "/>
    <numFmt numFmtId="217" formatCode="#,##0_);\(#,##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2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/>
      <top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/>
      <top/>
      <bottom style="hair"/>
    </border>
    <border>
      <left style="hair"/>
      <right/>
      <top style="thin"/>
      <bottom/>
    </border>
    <border>
      <left/>
      <right style="thin"/>
      <top style="hair"/>
      <bottom>
        <color indexed="63"/>
      </bottom>
    </border>
    <border>
      <left style="hair"/>
      <right/>
      <top>
        <color indexed="63"/>
      </top>
      <bottom style="hair"/>
    </border>
    <border>
      <left style="hair"/>
      <right/>
      <top style="hair"/>
      <bottom>
        <color indexed="63"/>
      </bottom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thin"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48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64" applyFont="1">
      <alignment/>
      <protection/>
    </xf>
    <xf numFmtId="0" fontId="7" fillId="0" borderId="0" xfId="64" applyFont="1">
      <alignment/>
      <protection/>
    </xf>
    <xf numFmtId="38" fontId="7" fillId="0" borderId="0" xfId="49" applyFont="1" applyAlignment="1">
      <alignment/>
    </xf>
    <xf numFmtId="0" fontId="7" fillId="4" borderId="10" xfId="64" applyFont="1" applyFill="1" applyBorder="1" applyAlignment="1">
      <alignment horizontal="center" vertical="center"/>
      <protection/>
    </xf>
    <xf numFmtId="0" fontId="7" fillId="32" borderId="11" xfId="64" applyFont="1" applyFill="1" applyBorder="1" applyAlignment="1">
      <alignment horizontal="centerContinuous"/>
      <protection/>
    </xf>
    <xf numFmtId="0" fontId="7" fillId="32" borderId="12" xfId="64" applyFont="1" applyFill="1" applyBorder="1" applyAlignment="1">
      <alignment horizontal="centerContinuous"/>
      <protection/>
    </xf>
    <xf numFmtId="0" fontId="8" fillId="0" borderId="0" xfId="64" applyFont="1" applyBorder="1" applyAlignment="1">
      <alignment horizontal="right"/>
      <protection/>
    </xf>
    <xf numFmtId="0" fontId="8" fillId="0" borderId="13" xfId="64" applyFont="1" applyBorder="1" applyAlignment="1">
      <alignment horizontal="right"/>
      <protection/>
    </xf>
    <xf numFmtId="0" fontId="7" fillId="0" borderId="0" xfId="64" applyFont="1" applyBorder="1">
      <alignment/>
      <protection/>
    </xf>
    <xf numFmtId="0" fontId="7" fillId="32" borderId="14" xfId="64" applyFont="1" applyFill="1" applyBorder="1" applyAlignment="1">
      <alignment horizontal="centerContinuous"/>
      <protection/>
    </xf>
    <xf numFmtId="0" fontId="7" fillId="32" borderId="15" xfId="64" applyFont="1" applyFill="1" applyBorder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38" fontId="7" fillId="0" borderId="0" xfId="64" applyNumberFormat="1" applyFont="1">
      <alignment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64" applyFont="1">
      <alignment/>
      <protection/>
    </xf>
    <xf numFmtId="0" fontId="0" fillId="0" borderId="0" xfId="0" applyFont="1" applyAlignment="1">
      <alignment vertical="center"/>
    </xf>
    <xf numFmtId="0" fontId="13" fillId="0" borderId="0" xfId="64" applyFont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8" fontId="11" fillId="0" borderId="0" xfId="49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38" fontId="22" fillId="0" borderId="0" xfId="49" applyFont="1" applyBorder="1" applyAlignment="1">
      <alignment horizontal="center" vertical="center"/>
    </xf>
    <xf numFmtId="38" fontId="22" fillId="0" borderId="13" xfId="49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/>
    </xf>
    <xf numFmtId="38" fontId="11" fillId="0" borderId="11" xfId="49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215" fontId="11" fillId="0" borderId="11" xfId="0" applyNumberFormat="1" applyFont="1" applyFill="1" applyBorder="1" applyAlignment="1">
      <alignment horizontal="right" vertical="center" wrapText="1"/>
    </xf>
    <xf numFmtId="215" fontId="11" fillId="0" borderId="0" xfId="0" applyNumberFormat="1" applyFont="1" applyBorder="1" applyAlignment="1">
      <alignment horizontal="right" vertical="center" wrapText="1"/>
    </xf>
    <xf numFmtId="215" fontId="11" fillId="0" borderId="13" xfId="0" applyNumberFormat="1" applyFont="1" applyBorder="1" applyAlignment="1">
      <alignment horizontal="right" vertical="center" wrapText="1"/>
    </xf>
    <xf numFmtId="215" fontId="11" fillId="0" borderId="0" xfId="0" applyNumberFormat="1" applyFont="1" applyFill="1" applyBorder="1" applyAlignment="1">
      <alignment horizontal="right" vertical="center" wrapText="1"/>
    </xf>
    <xf numFmtId="38" fontId="22" fillId="0" borderId="0" xfId="49" applyFont="1" applyBorder="1" applyAlignment="1">
      <alignment horizontal="right" vertical="center"/>
    </xf>
    <xf numFmtId="38" fontId="22" fillId="0" borderId="13" xfId="49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6" fillId="0" borderId="23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0" fontId="23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13" fillId="0" borderId="0" xfId="64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vertical="top" wrapText="1"/>
      <protection/>
    </xf>
    <xf numFmtId="0" fontId="22" fillId="4" borderId="16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vertical="center"/>
    </xf>
    <xf numFmtId="0" fontId="22" fillId="4" borderId="15" xfId="0" applyFont="1" applyFill="1" applyBorder="1" applyAlignment="1">
      <alignment vertical="center"/>
    </xf>
    <xf numFmtId="0" fontId="22" fillId="4" borderId="2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7" xfId="0" applyFont="1" applyFill="1" applyBorder="1" applyAlignment="1">
      <alignment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29" fillId="0" borderId="19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7" fillId="0" borderId="0" xfId="64" applyFont="1" applyBorder="1" applyAlignment="1">
      <alignment horizontal="right"/>
      <protection/>
    </xf>
    <xf numFmtId="0" fontId="7" fillId="0" borderId="13" xfId="64" applyFont="1" applyBorder="1" applyAlignment="1">
      <alignment horizontal="right"/>
      <protection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8" fontId="16" fillId="0" borderId="13" xfId="49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vertical="center"/>
    </xf>
    <xf numFmtId="215" fontId="11" fillId="0" borderId="15" xfId="0" applyNumberFormat="1" applyFont="1" applyBorder="1" applyAlignment="1">
      <alignment horizontal="right" vertical="center" wrapText="1"/>
    </xf>
    <xf numFmtId="215" fontId="11" fillId="0" borderId="25" xfId="0" applyNumberFormat="1" applyFont="1" applyBorder="1" applyAlignment="1">
      <alignment horizontal="right" vertical="center" wrapText="1"/>
    </xf>
    <xf numFmtId="215" fontId="11" fillId="0" borderId="15" xfId="0" applyNumberFormat="1" applyFont="1" applyFill="1" applyBorder="1" applyAlignment="1">
      <alignment horizontal="right" vertical="center" wrapText="1"/>
    </xf>
    <xf numFmtId="0" fontId="7" fillId="0" borderId="11" xfId="64" applyFont="1" applyBorder="1">
      <alignment/>
      <protection/>
    </xf>
    <xf numFmtId="0" fontId="7" fillId="0" borderId="13" xfId="64" applyFont="1" applyBorder="1">
      <alignment/>
      <protection/>
    </xf>
    <xf numFmtId="38" fontId="7" fillId="0" borderId="30" xfId="49" applyFont="1" applyBorder="1" applyAlignment="1">
      <alignment/>
    </xf>
    <xf numFmtId="0" fontId="7" fillId="0" borderId="30" xfId="64" applyFont="1" applyBorder="1">
      <alignment/>
      <protection/>
    </xf>
    <xf numFmtId="0" fontId="7" fillId="0" borderId="17" xfId="64" applyFont="1" applyBorder="1">
      <alignment/>
      <protection/>
    </xf>
    <xf numFmtId="38" fontId="7" fillId="0" borderId="14" xfId="49" applyFont="1" applyBorder="1" applyAlignment="1">
      <alignment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1" fillId="0" borderId="31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3" fontId="16" fillId="0" borderId="33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38" fontId="11" fillId="0" borderId="24" xfId="49" applyFont="1" applyBorder="1" applyAlignment="1">
      <alignment horizontal="right" vertical="center" wrapText="1"/>
    </xf>
    <xf numFmtId="3" fontId="16" fillId="0" borderId="34" xfId="0" applyNumberFormat="1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38" fontId="16" fillId="0" borderId="25" xfId="49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3" fontId="16" fillId="0" borderId="35" xfId="0" applyNumberFormat="1" applyFont="1" applyBorder="1" applyAlignment="1">
      <alignment horizontal="right" vertical="center" wrapText="1"/>
    </xf>
    <xf numFmtId="3" fontId="16" fillId="0" borderId="33" xfId="0" applyNumberFormat="1" applyFont="1" applyBorder="1" applyAlignment="1">
      <alignment horizontal="right" vertical="center" wrapText="1"/>
    </xf>
    <xf numFmtId="38" fontId="11" fillId="0" borderId="21" xfId="49" applyFont="1" applyBorder="1" applyAlignment="1">
      <alignment horizontal="right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38" fontId="9" fillId="0" borderId="34" xfId="49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38" fontId="9" fillId="0" borderId="37" xfId="49" applyFont="1" applyBorder="1" applyAlignment="1">
      <alignment vertical="center"/>
    </xf>
    <xf numFmtId="38" fontId="9" fillId="0" borderId="30" xfId="49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" fontId="11" fillId="0" borderId="39" xfId="0" applyNumberFormat="1" applyFont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0" fontId="11" fillId="0" borderId="40" xfId="0" applyFont="1" applyFill="1" applyBorder="1" applyAlignment="1">
      <alignment horizontal="right" vertical="center"/>
    </xf>
    <xf numFmtId="38" fontId="7" fillId="0" borderId="0" xfId="49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" fontId="11" fillId="0" borderId="11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215" fontId="11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3" fontId="16" fillId="0" borderId="41" xfId="0" applyNumberFormat="1" applyFont="1" applyFill="1" applyBorder="1" applyAlignment="1">
      <alignment horizontal="right" vertical="center" wrapText="1"/>
    </xf>
    <xf numFmtId="3" fontId="11" fillId="0" borderId="42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6" fillId="0" borderId="43" xfId="0" applyNumberFormat="1" applyFont="1" applyFill="1" applyBorder="1" applyAlignment="1">
      <alignment horizontal="right" vertical="center" wrapText="1"/>
    </xf>
    <xf numFmtId="3" fontId="11" fillId="0" borderId="42" xfId="0" applyNumberFormat="1" applyFont="1" applyBorder="1" applyAlignment="1">
      <alignment horizontal="right" vertical="center" wrapText="1"/>
    </xf>
    <xf numFmtId="38" fontId="11" fillId="0" borderId="31" xfId="49" applyFont="1" applyBorder="1" applyAlignment="1">
      <alignment horizontal="right" vertical="center" wrapText="1"/>
    </xf>
    <xf numFmtId="3" fontId="16" fillId="0" borderId="43" xfId="0" applyNumberFormat="1" applyFont="1" applyBorder="1" applyAlignment="1">
      <alignment horizontal="right"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38" fontId="9" fillId="0" borderId="35" xfId="49" applyFont="1" applyBorder="1" applyAlignment="1">
      <alignment vertical="center"/>
    </xf>
    <xf numFmtId="38" fontId="9" fillId="0" borderId="32" xfId="49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vertical="center"/>
    </xf>
    <xf numFmtId="0" fontId="22" fillId="33" borderId="26" xfId="0" applyFont="1" applyFill="1" applyBorder="1" applyAlignment="1">
      <alignment vertical="center"/>
    </xf>
    <xf numFmtId="0" fontId="22" fillId="33" borderId="27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3" fontId="65" fillId="0" borderId="39" xfId="0" applyNumberFormat="1" applyFont="1" applyFill="1" applyBorder="1" applyAlignment="1">
      <alignment horizontal="right" vertical="center" wrapText="1"/>
    </xf>
    <xf numFmtId="3" fontId="65" fillId="0" borderId="31" xfId="0" applyNumberFormat="1" applyFont="1" applyFill="1" applyBorder="1" applyAlignment="1">
      <alignment horizontal="right" vertical="center" wrapText="1"/>
    </xf>
    <xf numFmtId="3" fontId="65" fillId="0" borderId="21" xfId="0" applyNumberFormat="1" applyFont="1" applyFill="1" applyBorder="1" applyAlignment="1">
      <alignment horizontal="right" vertical="center" wrapText="1"/>
    </xf>
    <xf numFmtId="3" fontId="65" fillId="0" borderId="24" xfId="0" applyNumberFormat="1" applyFont="1" applyFill="1" applyBorder="1" applyAlignment="1">
      <alignment horizontal="right" vertical="center" wrapText="1"/>
    </xf>
    <xf numFmtId="3" fontId="65" fillId="0" borderId="23" xfId="0" applyNumberFormat="1" applyFont="1" applyBorder="1" applyAlignment="1">
      <alignment horizontal="right" vertical="center" wrapText="1"/>
    </xf>
    <xf numFmtId="3" fontId="65" fillId="0" borderId="21" xfId="0" applyNumberFormat="1" applyFont="1" applyBorder="1" applyAlignment="1">
      <alignment horizontal="right" vertical="center" wrapText="1"/>
    </xf>
    <xf numFmtId="0" fontId="65" fillId="0" borderId="21" xfId="0" applyFont="1" applyBorder="1" applyAlignment="1">
      <alignment horizontal="right" vertical="center" wrapText="1"/>
    </xf>
    <xf numFmtId="38" fontId="65" fillId="0" borderId="24" xfId="52" applyFont="1" applyBorder="1" applyAlignment="1">
      <alignment horizontal="right" vertical="center" wrapText="1"/>
    </xf>
    <xf numFmtId="3" fontId="65" fillId="0" borderId="24" xfId="0" applyNumberFormat="1" applyFont="1" applyBorder="1" applyAlignment="1">
      <alignment horizontal="right" vertical="center" wrapText="1"/>
    </xf>
    <xf numFmtId="38" fontId="65" fillId="0" borderId="21" xfId="52" applyFont="1" applyBorder="1" applyAlignment="1">
      <alignment horizontal="right" vertical="center" wrapText="1"/>
    </xf>
    <xf numFmtId="38" fontId="66" fillId="0" borderId="40" xfId="51" applyFont="1" applyBorder="1" applyAlignment="1">
      <alignment vertical="center"/>
    </xf>
    <xf numFmtId="38" fontId="66" fillId="0" borderId="0" xfId="51" applyFont="1" applyBorder="1" applyAlignment="1">
      <alignment vertical="center"/>
    </xf>
    <xf numFmtId="38" fontId="66" fillId="0" borderId="23" xfId="51" applyFont="1" applyBorder="1" applyAlignment="1">
      <alignment vertical="center"/>
    </xf>
    <xf numFmtId="38" fontId="66" fillId="0" borderId="21" xfId="51" applyFont="1" applyBorder="1" applyAlignment="1">
      <alignment vertical="center"/>
    </xf>
    <xf numFmtId="38" fontId="66" fillId="0" borderId="21" xfId="51" applyFont="1" applyBorder="1" applyAlignment="1">
      <alignment horizontal="right" vertical="center"/>
    </xf>
    <xf numFmtId="38" fontId="67" fillId="0" borderId="15" xfId="51" applyFont="1" applyBorder="1" applyAlignment="1">
      <alignment vertical="center"/>
    </xf>
    <xf numFmtId="38" fontId="67" fillId="0" borderId="35" xfId="51" applyFont="1" applyBorder="1" applyAlignment="1">
      <alignment vertical="center"/>
    </xf>
    <xf numFmtId="38" fontId="66" fillId="0" borderId="29" xfId="51" applyFont="1" applyBorder="1" applyAlignment="1">
      <alignment vertical="center"/>
    </xf>
    <xf numFmtId="38" fontId="66" fillId="0" borderId="22" xfId="51" applyFont="1" applyBorder="1" applyAlignment="1">
      <alignment horizontal="right" vertical="center"/>
    </xf>
    <xf numFmtId="38" fontId="66" fillId="0" borderId="44" xfId="51" applyFont="1" applyBorder="1" applyAlignment="1">
      <alignment vertical="center"/>
    </xf>
    <xf numFmtId="38" fontId="66" fillId="0" borderId="0" xfId="51" applyFont="1" applyBorder="1" applyAlignment="1">
      <alignment horizontal="right" vertical="center"/>
    </xf>
    <xf numFmtId="38" fontId="67" fillId="0" borderId="32" xfId="51" applyFont="1" applyBorder="1" applyAlignment="1">
      <alignment vertical="center"/>
    </xf>
    <xf numFmtId="38" fontId="7" fillId="0" borderId="17" xfId="49" applyFont="1" applyBorder="1" applyAlignment="1">
      <alignment/>
    </xf>
    <xf numFmtId="38" fontId="7" fillId="0" borderId="13" xfId="49" applyFont="1" applyBorder="1" applyAlignment="1">
      <alignment/>
    </xf>
    <xf numFmtId="0" fontId="0" fillId="0" borderId="19" xfId="0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8" fontId="22" fillId="0" borderId="0" xfId="52" applyFont="1" applyBorder="1" applyAlignment="1">
      <alignment horizontal="right" vertical="center"/>
    </xf>
    <xf numFmtId="38" fontId="22" fillId="0" borderId="13" xfId="52" applyFont="1" applyBorder="1" applyAlignment="1">
      <alignment horizontal="right" vertical="center"/>
    </xf>
    <xf numFmtId="38" fontId="7" fillId="0" borderId="15" xfId="52" applyFont="1" applyBorder="1" applyAlignment="1">
      <alignment horizontal="right"/>
    </xf>
    <xf numFmtId="38" fontId="7" fillId="0" borderId="25" xfId="52" applyFont="1" applyBorder="1" applyAlignment="1">
      <alignment horizontal="right"/>
    </xf>
    <xf numFmtId="38" fontId="11" fillId="0" borderId="15" xfId="52" applyFont="1" applyBorder="1" applyAlignment="1">
      <alignment horizontal="center" vertical="center" wrapText="1"/>
    </xf>
    <xf numFmtId="38" fontId="22" fillId="0" borderId="15" xfId="52" applyFont="1" applyBorder="1" applyAlignment="1">
      <alignment horizontal="center" vertical="center"/>
    </xf>
    <xf numFmtId="38" fontId="22" fillId="0" borderId="25" xfId="52" applyFont="1" applyBorder="1" applyAlignment="1">
      <alignment horizontal="center" vertical="center"/>
    </xf>
    <xf numFmtId="0" fontId="7" fillId="32" borderId="11" xfId="64" applyFont="1" applyFill="1" applyBorder="1" applyAlignment="1">
      <alignment horizontal="distributed" vertical="center"/>
      <protection/>
    </xf>
    <xf numFmtId="0" fontId="7" fillId="0" borderId="13" xfId="0" applyFont="1" applyBorder="1" applyAlignment="1">
      <alignment horizontal="distributed" vertical="center"/>
    </xf>
    <xf numFmtId="0" fontId="7" fillId="32" borderId="13" xfId="64" applyFont="1" applyFill="1" applyBorder="1" applyAlignment="1">
      <alignment horizontal="distributed" vertical="center"/>
      <protection/>
    </xf>
    <xf numFmtId="0" fontId="7" fillId="0" borderId="15" xfId="64" applyFont="1" applyBorder="1" applyAlignment="1" quotePrefix="1">
      <alignment horizontal="right"/>
      <protection/>
    </xf>
    <xf numFmtId="0" fontId="7" fillId="0" borderId="15" xfId="0" applyFont="1" applyBorder="1" applyAlignment="1">
      <alignment horizontal="right"/>
    </xf>
    <xf numFmtId="0" fontId="7" fillId="4" borderId="16" xfId="64" applyFont="1" applyFill="1" applyBorder="1" applyAlignment="1">
      <alignment horizontal="center" vertical="center"/>
      <protection/>
    </xf>
    <xf numFmtId="0" fontId="7" fillId="4" borderId="17" xfId="0" applyFont="1" applyFill="1" applyBorder="1" applyAlignment="1">
      <alignment horizontal="center" vertical="center"/>
    </xf>
    <xf numFmtId="0" fontId="7" fillId="32" borderId="16" xfId="64" applyFont="1" applyFill="1" applyBorder="1" applyAlignment="1">
      <alignment horizontal="center"/>
      <protection/>
    </xf>
    <xf numFmtId="0" fontId="7" fillId="32" borderId="17" xfId="64" applyFont="1" applyFill="1" applyBorder="1" applyAlignment="1">
      <alignment horizontal="center"/>
      <protection/>
    </xf>
    <xf numFmtId="0" fontId="7" fillId="0" borderId="19" xfId="64" applyFont="1" applyBorder="1" applyAlignment="1" quotePrefix="1">
      <alignment horizontal="right"/>
      <protection/>
    </xf>
    <xf numFmtId="0" fontId="7" fillId="0" borderId="19" xfId="0" applyFont="1" applyBorder="1" applyAlignment="1">
      <alignment horizontal="right"/>
    </xf>
    <xf numFmtId="0" fontId="7" fillId="32" borderId="11" xfId="64" applyFont="1" applyFill="1" applyBorder="1" applyAlignment="1">
      <alignment horizontal="distributed"/>
      <protection/>
    </xf>
    <xf numFmtId="0" fontId="7" fillId="0" borderId="13" xfId="0" applyFont="1" applyBorder="1" applyAlignment="1">
      <alignment horizontal="distributed"/>
    </xf>
    <xf numFmtId="0" fontId="29" fillId="4" borderId="28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1" fillId="4" borderId="28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27" fillId="4" borderId="16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0" fillId="4" borderId="30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 wrapText="1"/>
    </xf>
    <xf numFmtId="0" fontId="13" fillId="0" borderId="0" xfId="64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7" fillId="4" borderId="28" xfId="64" applyFont="1" applyFill="1" applyBorder="1" applyAlignment="1">
      <alignment horizontal="center" vertical="center"/>
      <protection/>
    </xf>
    <xf numFmtId="0" fontId="7" fillId="4" borderId="27" xfId="64" applyFont="1" applyFill="1" applyBorder="1" applyAlignment="1">
      <alignment horizontal="center" vertical="center"/>
      <protection/>
    </xf>
    <xf numFmtId="0" fontId="7" fillId="4" borderId="28" xfId="64" applyFont="1" applyFill="1" applyBorder="1" applyAlignment="1">
      <alignment horizontal="center" vertical="center" wrapText="1"/>
      <protection/>
    </xf>
    <xf numFmtId="0" fontId="7" fillId="4" borderId="27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11" fillId="0" borderId="46" xfId="0" applyNumberFormat="1" applyFont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16" fillId="0" borderId="36" xfId="0" applyNumberFormat="1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6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16" fillId="0" borderId="48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38" fontId="66" fillId="0" borderId="22" xfId="51" applyFont="1" applyBorder="1" applyAlignment="1">
      <alignment horizontal="right" vertical="center"/>
    </xf>
    <xf numFmtId="38" fontId="66" fillId="0" borderId="51" xfId="51" applyFont="1" applyBorder="1" applyAlignment="1">
      <alignment horizontal="right" vertical="center"/>
    </xf>
    <xf numFmtId="38" fontId="66" fillId="0" borderId="21" xfId="51" applyFont="1" applyBorder="1" applyAlignment="1">
      <alignment horizontal="right" vertical="center"/>
    </xf>
    <xf numFmtId="38" fontId="66" fillId="0" borderId="24" xfId="51" applyFont="1" applyBorder="1" applyAlignment="1">
      <alignment horizontal="right" vertical="center"/>
    </xf>
    <xf numFmtId="0" fontId="7" fillId="33" borderId="26" xfId="0" applyFont="1" applyFill="1" applyBorder="1" applyAlignment="1">
      <alignment horizontal="center" vertical="center" textRotation="255" wrapText="1"/>
    </xf>
    <xf numFmtId="0" fontId="7" fillId="33" borderId="26" xfId="0" applyFont="1" applyFill="1" applyBorder="1" applyAlignment="1">
      <alignment horizontal="center" vertical="center" textRotation="255"/>
    </xf>
    <xf numFmtId="38" fontId="9" fillId="0" borderId="32" xfId="49" applyFont="1" applyBorder="1" applyAlignment="1">
      <alignment horizontal="right" vertical="center"/>
    </xf>
    <xf numFmtId="38" fontId="9" fillId="0" borderId="33" xfId="49" applyFont="1" applyBorder="1" applyAlignment="1">
      <alignment horizontal="right" vertical="center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38" fontId="9" fillId="0" borderId="30" xfId="49" applyFont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0" fontId="22" fillId="0" borderId="52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7" fillId="4" borderId="16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vertical="center"/>
    </xf>
    <xf numFmtId="0" fontId="22" fillId="4" borderId="17" xfId="0" applyFont="1" applyFill="1" applyBorder="1" applyAlignment="1">
      <alignment vertical="center"/>
    </xf>
    <xf numFmtId="0" fontId="0" fillId="4" borderId="2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鉄道保育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J37" sqref="J37"/>
    </sheetView>
  </sheetViews>
  <sheetFormatPr defaultColWidth="9.00390625" defaultRowHeight="13.5"/>
  <sheetData>
    <row r="14" ht="30.75">
      <c r="D14" s="1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7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3.5"/>
  <cols>
    <col min="1" max="1" width="10.625" style="3" customWidth="1"/>
    <col min="2" max="2" width="7.75390625" style="3" customWidth="1"/>
    <col min="3" max="10" width="6.625" style="3" customWidth="1"/>
    <col min="11" max="11" width="6.75390625" style="3" customWidth="1"/>
    <col min="12" max="16384" width="9.00390625" style="3" customWidth="1"/>
  </cols>
  <sheetData>
    <row r="1" spans="2:9" ht="13.5">
      <c r="B1" s="4"/>
      <c r="C1" s="4"/>
      <c r="D1" s="4"/>
      <c r="E1" s="4"/>
      <c r="F1" s="4"/>
      <c r="G1" s="4"/>
      <c r="H1" s="4"/>
      <c r="I1" s="4"/>
    </row>
    <row r="2" ht="13.5">
      <c r="A2" s="2" t="s">
        <v>35</v>
      </c>
    </row>
    <row r="3" spans="6:10" ht="13.5">
      <c r="F3" s="238" t="s">
        <v>189</v>
      </c>
      <c r="G3" s="239"/>
      <c r="H3" s="239"/>
      <c r="I3" s="239"/>
      <c r="J3" s="239"/>
    </row>
    <row r="4" spans="1:10" ht="25.5" customHeight="1">
      <c r="A4" s="240" t="s">
        <v>2</v>
      </c>
      <c r="B4" s="241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0</v>
      </c>
    </row>
    <row r="5" spans="1:11" ht="14.25" customHeight="1">
      <c r="A5" s="6"/>
      <c r="B5" s="7"/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9" t="s">
        <v>1</v>
      </c>
      <c r="K5" s="8"/>
    </row>
    <row r="6" spans="1:10" ht="22.5" customHeight="1">
      <c r="A6" s="235" t="s">
        <v>27</v>
      </c>
      <c r="B6" s="236"/>
      <c r="C6" s="136">
        <v>180</v>
      </c>
      <c r="D6" s="10">
        <v>4</v>
      </c>
      <c r="E6" s="10">
        <v>24</v>
      </c>
      <c r="F6" s="10">
        <v>33</v>
      </c>
      <c r="G6" s="10">
        <v>34</v>
      </c>
      <c r="H6" s="10">
        <v>33</v>
      </c>
      <c r="I6" s="10">
        <v>30</v>
      </c>
      <c r="J6" s="137">
        <f>D6+E6+F6+G6+H6+I6</f>
        <v>158</v>
      </c>
    </row>
    <row r="7" spans="1:10" ht="22.5" customHeight="1">
      <c r="A7" s="235" t="s">
        <v>28</v>
      </c>
      <c r="B7" s="236"/>
      <c r="C7" s="136">
        <v>80</v>
      </c>
      <c r="D7" s="10">
        <v>3</v>
      </c>
      <c r="E7" s="10">
        <v>10</v>
      </c>
      <c r="F7" s="10">
        <v>18</v>
      </c>
      <c r="G7" s="10">
        <v>22</v>
      </c>
      <c r="H7" s="10">
        <v>19</v>
      </c>
      <c r="I7" s="10">
        <v>18</v>
      </c>
      <c r="J7" s="137">
        <f aca="true" t="shared" si="0" ref="J7:J29">D7+E7+F7+G7+H7+I7</f>
        <v>90</v>
      </c>
    </row>
    <row r="8" spans="1:10" ht="22.5" customHeight="1">
      <c r="A8" s="235" t="s">
        <v>29</v>
      </c>
      <c r="B8" s="236"/>
      <c r="C8" s="136">
        <v>70</v>
      </c>
      <c r="D8" s="10">
        <v>3</v>
      </c>
      <c r="E8" s="10">
        <v>8</v>
      </c>
      <c r="F8" s="10">
        <v>12</v>
      </c>
      <c r="G8" s="10">
        <v>15</v>
      </c>
      <c r="H8" s="10">
        <v>14</v>
      </c>
      <c r="I8" s="10">
        <v>12</v>
      </c>
      <c r="J8" s="137">
        <f t="shared" si="0"/>
        <v>64</v>
      </c>
    </row>
    <row r="9" spans="1:10" ht="22.5" customHeight="1">
      <c r="A9" s="235" t="s">
        <v>30</v>
      </c>
      <c r="B9" s="237"/>
      <c r="C9" s="136">
        <v>80</v>
      </c>
      <c r="D9" s="10">
        <v>2</v>
      </c>
      <c r="E9" s="10">
        <v>13</v>
      </c>
      <c r="F9" s="10">
        <v>13</v>
      </c>
      <c r="G9" s="10">
        <v>20</v>
      </c>
      <c r="H9" s="10">
        <v>20</v>
      </c>
      <c r="I9" s="10">
        <v>19</v>
      </c>
      <c r="J9" s="137">
        <f t="shared" si="0"/>
        <v>87</v>
      </c>
    </row>
    <row r="10" spans="1:10" ht="22.5" customHeight="1">
      <c r="A10" s="235" t="s">
        <v>12</v>
      </c>
      <c r="B10" s="237"/>
      <c r="C10" s="136">
        <v>90</v>
      </c>
      <c r="D10" s="10">
        <v>7</v>
      </c>
      <c r="E10" s="10">
        <v>8</v>
      </c>
      <c r="F10" s="10">
        <v>15</v>
      </c>
      <c r="G10" s="10">
        <v>18</v>
      </c>
      <c r="H10" s="10">
        <v>24</v>
      </c>
      <c r="I10" s="10">
        <v>22</v>
      </c>
      <c r="J10" s="137">
        <f t="shared" si="0"/>
        <v>94</v>
      </c>
    </row>
    <row r="11" spans="1:10" ht="22.5" customHeight="1">
      <c r="A11" s="235" t="s">
        <v>20</v>
      </c>
      <c r="B11" s="236"/>
      <c r="C11" s="136">
        <v>120</v>
      </c>
      <c r="D11" s="10">
        <v>1</v>
      </c>
      <c r="E11" s="10">
        <v>9</v>
      </c>
      <c r="F11" s="10">
        <v>23</v>
      </c>
      <c r="G11" s="10">
        <v>27</v>
      </c>
      <c r="H11" s="10">
        <v>26</v>
      </c>
      <c r="I11" s="10">
        <v>26</v>
      </c>
      <c r="J11" s="137">
        <f t="shared" si="0"/>
        <v>112</v>
      </c>
    </row>
    <row r="12" spans="1:10" ht="22.5" customHeight="1">
      <c r="A12" s="235" t="s">
        <v>13</v>
      </c>
      <c r="B12" s="237"/>
      <c r="C12" s="136">
        <v>60</v>
      </c>
      <c r="D12" s="10">
        <v>2</v>
      </c>
      <c r="E12" s="10">
        <v>5</v>
      </c>
      <c r="F12" s="10">
        <v>10</v>
      </c>
      <c r="G12" s="10">
        <v>14</v>
      </c>
      <c r="H12" s="10">
        <v>15</v>
      </c>
      <c r="I12" s="10">
        <v>15</v>
      </c>
      <c r="J12" s="137">
        <f t="shared" si="0"/>
        <v>61</v>
      </c>
    </row>
    <row r="13" spans="1:10" ht="22.5" customHeight="1">
      <c r="A13" s="235" t="s">
        <v>31</v>
      </c>
      <c r="B13" s="237"/>
      <c r="C13" s="136">
        <v>200</v>
      </c>
      <c r="D13" s="10">
        <v>3</v>
      </c>
      <c r="E13" s="10">
        <v>15</v>
      </c>
      <c r="F13" s="10">
        <v>45</v>
      </c>
      <c r="G13" s="10">
        <v>46</v>
      </c>
      <c r="H13" s="10">
        <v>51</v>
      </c>
      <c r="I13" s="10">
        <v>46</v>
      </c>
      <c r="J13" s="137">
        <f t="shared" si="0"/>
        <v>206</v>
      </c>
    </row>
    <row r="14" spans="1:10" ht="22.5" customHeight="1">
      <c r="A14" s="235" t="s">
        <v>14</v>
      </c>
      <c r="B14" s="237"/>
      <c r="C14" s="136">
        <v>60</v>
      </c>
      <c r="D14" s="10">
        <v>0</v>
      </c>
      <c r="E14" s="10">
        <v>3</v>
      </c>
      <c r="F14" s="10">
        <v>8</v>
      </c>
      <c r="G14" s="10">
        <v>13</v>
      </c>
      <c r="H14" s="10">
        <v>17</v>
      </c>
      <c r="I14" s="10">
        <v>15</v>
      </c>
      <c r="J14" s="137">
        <f t="shared" si="0"/>
        <v>56</v>
      </c>
    </row>
    <row r="15" spans="1:10" ht="22.5" customHeight="1">
      <c r="A15" s="235" t="s">
        <v>15</v>
      </c>
      <c r="B15" s="237"/>
      <c r="C15" s="136">
        <v>60</v>
      </c>
      <c r="D15" s="10">
        <v>2</v>
      </c>
      <c r="E15" s="10">
        <v>6</v>
      </c>
      <c r="F15" s="10">
        <v>7</v>
      </c>
      <c r="G15" s="10">
        <v>15</v>
      </c>
      <c r="H15" s="10">
        <v>14</v>
      </c>
      <c r="I15" s="10">
        <v>14</v>
      </c>
      <c r="J15" s="137">
        <f t="shared" si="0"/>
        <v>58</v>
      </c>
    </row>
    <row r="16" spans="1:10" ht="22.5" customHeight="1">
      <c r="A16" s="235" t="s">
        <v>32</v>
      </c>
      <c r="B16" s="237"/>
      <c r="C16" s="136">
        <v>130</v>
      </c>
      <c r="D16" s="10">
        <v>5</v>
      </c>
      <c r="E16" s="10">
        <v>15</v>
      </c>
      <c r="F16" s="10">
        <v>31</v>
      </c>
      <c r="G16" s="10">
        <v>31</v>
      </c>
      <c r="H16" s="10">
        <v>29</v>
      </c>
      <c r="I16" s="10">
        <v>32</v>
      </c>
      <c r="J16" s="137">
        <f t="shared" si="0"/>
        <v>143</v>
      </c>
    </row>
    <row r="17" spans="1:10" ht="22.5" customHeight="1">
      <c r="A17" s="235" t="s">
        <v>16</v>
      </c>
      <c r="B17" s="237"/>
      <c r="C17" s="136">
        <v>40</v>
      </c>
      <c r="D17" s="10">
        <v>3</v>
      </c>
      <c r="E17" s="10">
        <v>2</v>
      </c>
      <c r="F17" s="10">
        <v>4</v>
      </c>
      <c r="G17" s="10">
        <v>1</v>
      </c>
      <c r="H17" s="10">
        <v>7</v>
      </c>
      <c r="I17" s="10">
        <v>2</v>
      </c>
      <c r="J17" s="137">
        <f t="shared" si="0"/>
        <v>19</v>
      </c>
    </row>
    <row r="18" spans="1:10" ht="22.5" customHeight="1">
      <c r="A18" s="235" t="s">
        <v>17</v>
      </c>
      <c r="B18" s="237"/>
      <c r="C18" s="136">
        <v>200</v>
      </c>
      <c r="D18" s="10">
        <v>4</v>
      </c>
      <c r="E18" s="10">
        <v>22</v>
      </c>
      <c r="F18" s="10">
        <v>36</v>
      </c>
      <c r="G18" s="10">
        <v>48</v>
      </c>
      <c r="H18" s="10">
        <v>50</v>
      </c>
      <c r="I18" s="10">
        <v>45</v>
      </c>
      <c r="J18" s="137">
        <f t="shared" si="0"/>
        <v>205</v>
      </c>
    </row>
    <row r="19" spans="1:10" ht="22.5" customHeight="1">
      <c r="A19" s="235" t="s">
        <v>33</v>
      </c>
      <c r="B19" s="237"/>
      <c r="C19" s="136">
        <v>110</v>
      </c>
      <c r="D19" s="10">
        <v>4</v>
      </c>
      <c r="E19" s="10">
        <v>10</v>
      </c>
      <c r="F19" s="10">
        <v>17</v>
      </c>
      <c r="G19" s="10">
        <v>24</v>
      </c>
      <c r="H19" s="10">
        <v>23</v>
      </c>
      <c r="I19" s="10">
        <v>26</v>
      </c>
      <c r="J19" s="137">
        <f t="shared" si="0"/>
        <v>104</v>
      </c>
    </row>
    <row r="20" spans="1:10" ht="22.5" customHeight="1">
      <c r="A20" s="235" t="s">
        <v>18</v>
      </c>
      <c r="B20" s="237"/>
      <c r="C20" s="136">
        <v>60</v>
      </c>
      <c r="D20" s="10">
        <v>2</v>
      </c>
      <c r="E20" s="10">
        <v>5</v>
      </c>
      <c r="F20" s="10">
        <v>8</v>
      </c>
      <c r="G20" s="10">
        <v>11</v>
      </c>
      <c r="H20" s="10">
        <v>17</v>
      </c>
      <c r="I20" s="10">
        <v>15</v>
      </c>
      <c r="J20" s="137">
        <f t="shared" si="0"/>
        <v>58</v>
      </c>
    </row>
    <row r="21" spans="1:10" ht="22.5" customHeight="1">
      <c r="A21" s="235" t="s">
        <v>19</v>
      </c>
      <c r="B21" s="237"/>
      <c r="C21" s="136">
        <v>45</v>
      </c>
      <c r="D21" s="10">
        <v>0</v>
      </c>
      <c r="E21" s="10">
        <v>2</v>
      </c>
      <c r="F21" s="10">
        <v>10</v>
      </c>
      <c r="G21" s="10">
        <v>4</v>
      </c>
      <c r="H21" s="10">
        <v>8</v>
      </c>
      <c r="I21" s="10">
        <v>13</v>
      </c>
      <c r="J21" s="137">
        <f t="shared" si="0"/>
        <v>37</v>
      </c>
    </row>
    <row r="22" spans="1:10" ht="22.5" customHeight="1">
      <c r="A22" s="235" t="s">
        <v>34</v>
      </c>
      <c r="B22" s="237"/>
      <c r="C22" s="136">
        <v>120</v>
      </c>
      <c r="D22" s="10">
        <v>1</v>
      </c>
      <c r="E22" s="10">
        <v>14</v>
      </c>
      <c r="F22" s="10">
        <v>26</v>
      </c>
      <c r="G22" s="10">
        <v>29</v>
      </c>
      <c r="H22" s="10">
        <v>31</v>
      </c>
      <c r="I22" s="10">
        <v>24</v>
      </c>
      <c r="J22" s="137">
        <f t="shared" si="0"/>
        <v>125</v>
      </c>
    </row>
    <row r="23" spans="1:10" ht="22.5" customHeight="1">
      <c r="A23" s="235" t="s">
        <v>21</v>
      </c>
      <c r="B23" s="237"/>
      <c r="C23" s="136">
        <v>60</v>
      </c>
      <c r="D23" s="10">
        <v>0</v>
      </c>
      <c r="E23" s="10">
        <v>4</v>
      </c>
      <c r="F23" s="10">
        <v>7</v>
      </c>
      <c r="G23" s="10">
        <v>10</v>
      </c>
      <c r="H23" s="10">
        <v>11</v>
      </c>
      <c r="I23" s="10">
        <v>21</v>
      </c>
      <c r="J23" s="137">
        <f t="shared" si="0"/>
        <v>53</v>
      </c>
    </row>
    <row r="24" spans="1:10" ht="22.5" customHeight="1">
      <c r="A24" s="242" t="s">
        <v>25</v>
      </c>
      <c r="B24" s="243"/>
      <c r="C24" s="138">
        <f>C6+C7+C8+C9+C10+C11+C12+C13+C14+C15+C16+C17+C18+C19+C20+C21+C22+C23</f>
        <v>1765</v>
      </c>
      <c r="D24" s="138">
        <f aca="true" t="shared" si="1" ref="D24:I24">D6+D7+D8+D9+D10+D11+D12+D13+D14+D15+D16+D17+D18+D19+D20+D21+D22+D23</f>
        <v>46</v>
      </c>
      <c r="E24" s="138">
        <f t="shared" si="1"/>
        <v>175</v>
      </c>
      <c r="F24" s="138">
        <f t="shared" si="1"/>
        <v>323</v>
      </c>
      <c r="G24" s="138">
        <f t="shared" si="1"/>
        <v>382</v>
      </c>
      <c r="H24" s="138">
        <f t="shared" si="1"/>
        <v>409</v>
      </c>
      <c r="I24" s="138">
        <f t="shared" si="1"/>
        <v>395</v>
      </c>
      <c r="J24" s="223">
        <f t="shared" si="0"/>
        <v>1730</v>
      </c>
    </row>
    <row r="25" spans="1:10" ht="22.5" customHeight="1">
      <c r="A25" s="246" t="s">
        <v>22</v>
      </c>
      <c r="B25" s="247"/>
      <c r="C25" s="136">
        <v>60</v>
      </c>
      <c r="D25" s="10">
        <v>2</v>
      </c>
      <c r="E25" s="10">
        <v>10</v>
      </c>
      <c r="F25" s="10">
        <v>8</v>
      </c>
      <c r="G25" s="10">
        <v>14</v>
      </c>
      <c r="H25" s="10">
        <v>17</v>
      </c>
      <c r="I25" s="10">
        <v>16</v>
      </c>
      <c r="J25" s="137">
        <f t="shared" si="0"/>
        <v>67</v>
      </c>
    </row>
    <row r="26" spans="1:10" ht="22.5" customHeight="1">
      <c r="A26" s="235" t="s">
        <v>24</v>
      </c>
      <c r="B26" s="237"/>
      <c r="C26" s="136">
        <v>45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v>1</v>
      </c>
      <c r="J26" s="137">
        <f t="shared" si="0"/>
        <v>2</v>
      </c>
    </row>
    <row r="27" spans="1:10" ht="22.5" customHeight="1">
      <c r="A27" s="235" t="s">
        <v>23</v>
      </c>
      <c r="B27" s="236"/>
      <c r="C27" s="136">
        <v>60</v>
      </c>
      <c r="D27" s="10">
        <v>3</v>
      </c>
      <c r="E27" s="10">
        <v>7</v>
      </c>
      <c r="F27" s="10">
        <v>13</v>
      </c>
      <c r="G27" s="10">
        <v>14</v>
      </c>
      <c r="H27" s="10">
        <v>12</v>
      </c>
      <c r="I27" s="10">
        <v>11</v>
      </c>
      <c r="J27" s="137">
        <f t="shared" si="0"/>
        <v>60</v>
      </c>
    </row>
    <row r="28" spans="1:10" ht="22.5" customHeight="1">
      <c r="A28" s="242" t="s">
        <v>26</v>
      </c>
      <c r="B28" s="243"/>
      <c r="C28" s="139">
        <f>C25+C26+C27</f>
        <v>165</v>
      </c>
      <c r="D28" s="139">
        <f aca="true" t="shared" si="2" ref="D28:I28">D25+D26+D27</f>
        <v>5</v>
      </c>
      <c r="E28" s="139">
        <f t="shared" si="2"/>
        <v>17</v>
      </c>
      <c r="F28" s="139">
        <f t="shared" si="2"/>
        <v>22</v>
      </c>
      <c r="G28" s="139">
        <f t="shared" si="2"/>
        <v>28</v>
      </c>
      <c r="H28" s="139">
        <f t="shared" si="2"/>
        <v>29</v>
      </c>
      <c r="I28" s="139">
        <f t="shared" si="2"/>
        <v>28</v>
      </c>
      <c r="J28" s="140">
        <f t="shared" si="0"/>
        <v>129</v>
      </c>
    </row>
    <row r="29" spans="1:10" ht="22.5" customHeight="1">
      <c r="A29" s="11" t="s">
        <v>10</v>
      </c>
      <c r="B29" s="12"/>
      <c r="C29" s="141">
        <f>C24+C28</f>
        <v>1930</v>
      </c>
      <c r="D29" s="138">
        <f aca="true" t="shared" si="3" ref="D29:I29">D24+D28</f>
        <v>51</v>
      </c>
      <c r="E29" s="138">
        <f t="shared" si="3"/>
        <v>192</v>
      </c>
      <c r="F29" s="138">
        <f t="shared" si="3"/>
        <v>345</v>
      </c>
      <c r="G29" s="138">
        <f t="shared" si="3"/>
        <v>410</v>
      </c>
      <c r="H29" s="138">
        <f t="shared" si="3"/>
        <v>438</v>
      </c>
      <c r="I29" s="138">
        <f t="shared" si="3"/>
        <v>423</v>
      </c>
      <c r="J29" s="224">
        <f t="shared" si="0"/>
        <v>1859</v>
      </c>
    </row>
    <row r="30" spans="1:10" ht="16.5" customHeight="1">
      <c r="A30" s="13"/>
      <c r="B30" s="13"/>
      <c r="H30" s="244" t="s">
        <v>11</v>
      </c>
      <c r="I30" s="245"/>
      <c r="J30" s="245"/>
    </row>
    <row r="31" spans="1:3" ht="13.5">
      <c r="A31" s="13"/>
      <c r="B31" s="13"/>
      <c r="C31" s="14"/>
    </row>
    <row r="32" spans="1:8" ht="13.5">
      <c r="A32" s="13"/>
      <c r="B32" s="13"/>
      <c r="H32" s="14"/>
    </row>
  </sheetData>
  <sheetProtection/>
  <mergeCells count="26">
    <mergeCell ref="A18:B18"/>
    <mergeCell ref="A19:B19"/>
    <mergeCell ref="A28:B28"/>
    <mergeCell ref="H30:J30"/>
    <mergeCell ref="A22:B22"/>
    <mergeCell ref="A23:B23"/>
    <mergeCell ref="A24:B24"/>
    <mergeCell ref="A25:B25"/>
    <mergeCell ref="A26:B26"/>
    <mergeCell ref="A27:B27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8:B8"/>
    <mergeCell ref="A9:B9"/>
    <mergeCell ref="F3:J3"/>
    <mergeCell ref="A4:B4"/>
    <mergeCell ref="A6:B6"/>
    <mergeCell ref="A7:B7"/>
  </mergeCells>
  <printOptions/>
  <pageMargins left="0.984251968503937" right="0.7874015748031497" top="0.984251968503937" bottom="0.984251968503937" header="0.5118110236220472" footer="0.5118110236220472"/>
  <pageSetup firstPageNumber="68" useFirstPageNumber="1" horizontalDpi="600" verticalDpi="600" orientation="portrait" paperSize="9" scale="110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I44" sqref="I44"/>
    </sheetView>
  </sheetViews>
  <sheetFormatPr defaultColWidth="9.00390625" defaultRowHeight="13.5"/>
  <cols>
    <col min="7" max="7" width="9.75390625" style="0" customWidth="1"/>
  </cols>
  <sheetData>
    <row r="1" spans="1:8" ht="17.25">
      <c r="A1" s="28" t="s">
        <v>60</v>
      </c>
      <c r="B1" s="28"/>
      <c r="C1" s="28"/>
      <c r="D1" s="28"/>
      <c r="E1" s="28"/>
      <c r="F1" s="28"/>
      <c r="G1" s="28"/>
      <c r="H1" s="15"/>
    </row>
    <row r="2" spans="1:8" ht="13.5">
      <c r="A2" s="16"/>
      <c r="B2" s="16"/>
      <c r="C2" s="16"/>
      <c r="D2" s="16"/>
      <c r="E2" s="16"/>
      <c r="F2" s="93" t="s">
        <v>99</v>
      </c>
      <c r="G2" s="17"/>
      <c r="H2" s="17"/>
    </row>
    <row r="3" spans="1:8" ht="13.5">
      <c r="A3" s="251" t="s">
        <v>36</v>
      </c>
      <c r="B3" s="253" t="s">
        <v>37</v>
      </c>
      <c r="C3" s="254"/>
      <c r="D3" s="255"/>
      <c r="E3" s="256" t="s">
        <v>166</v>
      </c>
      <c r="F3" s="257"/>
      <c r="G3" s="96"/>
      <c r="H3" s="94"/>
    </row>
    <row r="4" spans="1:8" ht="13.5">
      <c r="A4" s="252"/>
      <c r="B4" s="101" t="s">
        <v>38</v>
      </c>
      <c r="C4" s="102" t="s">
        <v>39</v>
      </c>
      <c r="D4" s="103" t="s">
        <v>40</v>
      </c>
      <c r="E4" s="258"/>
      <c r="F4" s="259"/>
      <c r="G4" s="95"/>
      <c r="H4" s="94"/>
    </row>
    <row r="5" spans="1:8" ht="13.5">
      <c r="A5" s="108" t="s">
        <v>184</v>
      </c>
      <c r="B5" s="77">
        <v>487</v>
      </c>
      <c r="C5" s="52">
        <v>37</v>
      </c>
      <c r="D5" s="52">
        <v>23</v>
      </c>
      <c r="E5" s="264">
        <v>86</v>
      </c>
      <c r="F5" s="265"/>
      <c r="G5" s="77"/>
      <c r="H5" s="19"/>
    </row>
    <row r="6" spans="1:8" ht="13.5">
      <c r="A6" s="108">
        <v>21</v>
      </c>
      <c r="B6" s="77">
        <v>505</v>
      </c>
      <c r="C6" s="52">
        <v>38</v>
      </c>
      <c r="D6" s="52">
        <v>23</v>
      </c>
      <c r="E6" s="266">
        <v>87</v>
      </c>
      <c r="F6" s="267"/>
      <c r="G6" s="77"/>
      <c r="H6" s="19"/>
    </row>
    <row r="7" spans="1:8" ht="13.5">
      <c r="A7" s="108">
        <v>22</v>
      </c>
      <c r="B7" s="77">
        <v>527</v>
      </c>
      <c r="C7" s="52">
        <v>43</v>
      </c>
      <c r="D7" s="52">
        <v>32</v>
      </c>
      <c r="E7" s="266">
        <v>90</v>
      </c>
      <c r="F7" s="267"/>
      <c r="G7" s="77"/>
      <c r="H7" s="19"/>
    </row>
    <row r="8" spans="1:8" ht="13.5">
      <c r="A8" s="108">
        <v>23</v>
      </c>
      <c r="B8" s="77">
        <v>516</v>
      </c>
      <c r="C8" s="52">
        <v>44</v>
      </c>
      <c r="D8" s="78">
        <v>28</v>
      </c>
      <c r="E8" s="266">
        <v>88</v>
      </c>
      <c r="F8" s="267"/>
      <c r="G8" s="77"/>
      <c r="H8" s="19"/>
    </row>
    <row r="9" spans="1:8" ht="13.5">
      <c r="A9" s="109">
        <v>24</v>
      </c>
      <c r="B9" s="142">
        <v>517</v>
      </c>
      <c r="C9" s="143">
        <v>42</v>
      </c>
      <c r="D9" s="144">
        <v>32</v>
      </c>
      <c r="E9" s="260">
        <v>94</v>
      </c>
      <c r="F9" s="261"/>
      <c r="G9" s="52"/>
      <c r="H9" s="19"/>
    </row>
    <row r="10" spans="1:8" ht="14.25" customHeight="1">
      <c r="A10" s="16"/>
      <c r="B10" s="16"/>
      <c r="C10" s="16"/>
      <c r="D10" s="16"/>
      <c r="E10" s="16" t="s">
        <v>168</v>
      </c>
      <c r="F10" s="16"/>
      <c r="H10" s="16"/>
    </row>
    <row r="11" spans="1:8" ht="16.5" customHeight="1">
      <c r="A11" s="16"/>
      <c r="B11" s="16"/>
      <c r="C11" s="16"/>
      <c r="D11" s="16"/>
      <c r="E11" s="16"/>
      <c r="F11" s="16"/>
      <c r="G11" s="16"/>
      <c r="H11" s="16"/>
    </row>
    <row r="12" spans="1:8" ht="17.25">
      <c r="A12" s="28" t="s">
        <v>61</v>
      </c>
      <c r="B12" s="28"/>
      <c r="C12" s="28"/>
      <c r="D12" s="28"/>
      <c r="E12" s="15"/>
      <c r="F12" s="21"/>
      <c r="G12" s="21"/>
      <c r="H12" s="21"/>
    </row>
    <row r="13" spans="1:7" ht="13.5">
      <c r="A13" s="16"/>
      <c r="B13" s="16"/>
      <c r="C13" s="22" t="s">
        <v>41</v>
      </c>
      <c r="E13" s="23"/>
      <c r="F13" s="19"/>
      <c r="G13" s="22" t="s">
        <v>41</v>
      </c>
    </row>
    <row r="14" spans="1:8" ht="17.25" customHeight="1">
      <c r="A14" s="53" t="s">
        <v>36</v>
      </c>
      <c r="B14" s="268" t="s">
        <v>167</v>
      </c>
      <c r="C14" s="269"/>
      <c r="D14" s="97"/>
      <c r="E14" s="53" t="s">
        <v>42</v>
      </c>
      <c r="F14" s="262" t="s">
        <v>43</v>
      </c>
      <c r="G14" s="263"/>
      <c r="H14" s="24"/>
    </row>
    <row r="15" spans="1:8" ht="13.5">
      <c r="A15" s="108" t="s">
        <v>184</v>
      </c>
      <c r="B15" s="18"/>
      <c r="C15" s="52">
        <v>4348</v>
      </c>
      <c r="D15" s="77"/>
      <c r="E15" s="108">
        <v>22</v>
      </c>
      <c r="F15" s="18"/>
      <c r="G15" s="78">
        <v>5406</v>
      </c>
      <c r="H15" s="19"/>
    </row>
    <row r="16" spans="1:8" ht="13.5">
      <c r="A16" s="108">
        <v>21</v>
      </c>
      <c r="B16" s="18"/>
      <c r="C16" s="52">
        <v>4275</v>
      </c>
      <c r="D16" s="77"/>
      <c r="E16" s="109">
        <v>23</v>
      </c>
      <c r="F16" s="192"/>
      <c r="G16" s="144">
        <v>5293</v>
      </c>
      <c r="H16" s="19"/>
    </row>
    <row r="17" spans="1:8" ht="13.5">
      <c r="A17" s="108">
        <v>24</v>
      </c>
      <c r="B17" s="192"/>
      <c r="C17" s="144">
        <v>5099</v>
      </c>
      <c r="D17" s="77"/>
      <c r="E17" s="19"/>
      <c r="F17" s="19"/>
      <c r="G17" s="63" t="s">
        <v>159</v>
      </c>
      <c r="H17" s="19"/>
    </row>
    <row r="18" spans="1:8" ht="15.75" customHeight="1">
      <c r="A18" s="225"/>
      <c r="C18" s="63" t="s">
        <v>159</v>
      </c>
      <c r="D18" s="226"/>
      <c r="E18" s="60" t="s">
        <v>178</v>
      </c>
      <c r="F18" s="19"/>
      <c r="G18" s="19"/>
      <c r="H18" s="19"/>
    </row>
    <row r="19" spans="3:8" ht="15" customHeight="1">
      <c r="C19" s="39"/>
      <c r="D19" s="52"/>
      <c r="E19" s="19"/>
      <c r="F19" s="19"/>
      <c r="G19" s="19"/>
      <c r="H19" s="19"/>
    </row>
    <row r="20" spans="1:11" ht="14.25">
      <c r="A20" s="28" t="s">
        <v>62</v>
      </c>
      <c r="B20" s="29"/>
      <c r="C20" s="29"/>
      <c r="D20" s="16"/>
      <c r="E20" s="16"/>
      <c r="F20" s="16"/>
      <c r="G20" s="16"/>
      <c r="H20" s="16"/>
      <c r="I20" s="16"/>
      <c r="J20" s="16"/>
      <c r="K20" s="3"/>
    </row>
    <row r="21" spans="1:11" ht="13.5">
      <c r="A21" s="16"/>
      <c r="B21" s="16"/>
      <c r="C21" s="16"/>
      <c r="E21" s="25"/>
      <c r="F21" s="25" t="s">
        <v>44</v>
      </c>
      <c r="G21" s="25" t="s">
        <v>45</v>
      </c>
      <c r="J21" s="16"/>
      <c r="K21" s="3"/>
    </row>
    <row r="22" spans="1:11" ht="16.5" customHeight="1">
      <c r="A22" s="276" t="s">
        <v>46</v>
      </c>
      <c r="B22" s="273" t="s">
        <v>47</v>
      </c>
      <c r="C22" s="274"/>
      <c r="D22" s="275"/>
      <c r="E22" s="273" t="s">
        <v>48</v>
      </c>
      <c r="F22" s="274"/>
      <c r="G22" s="275"/>
      <c r="H22" s="26"/>
      <c r="I22" s="24"/>
      <c r="J22" s="24"/>
      <c r="K22" s="3"/>
    </row>
    <row r="23" spans="1:11" ht="16.5" customHeight="1">
      <c r="A23" s="276"/>
      <c r="B23" s="104" t="s">
        <v>49</v>
      </c>
      <c r="C23" s="105" t="s">
        <v>50</v>
      </c>
      <c r="D23" s="106" t="s">
        <v>40</v>
      </c>
      <c r="E23" s="104" t="s">
        <v>49</v>
      </c>
      <c r="F23" s="102" t="s">
        <v>50</v>
      </c>
      <c r="G23" s="107" t="s">
        <v>40</v>
      </c>
      <c r="H23" s="26"/>
      <c r="I23" s="24"/>
      <c r="J23" s="24"/>
      <c r="K23" s="3"/>
    </row>
    <row r="24" spans="1:11" ht="13.5">
      <c r="A24" s="108" t="s">
        <v>184</v>
      </c>
      <c r="B24" s="77">
        <v>447</v>
      </c>
      <c r="C24" s="52">
        <v>1</v>
      </c>
      <c r="D24" s="78">
        <v>105</v>
      </c>
      <c r="E24" s="77">
        <v>225</v>
      </c>
      <c r="F24" s="52">
        <v>107</v>
      </c>
      <c r="G24" s="78">
        <v>103</v>
      </c>
      <c r="H24" s="19"/>
      <c r="I24" s="19"/>
      <c r="J24" s="19"/>
      <c r="K24" s="3"/>
    </row>
    <row r="25" spans="1:11" ht="13.5">
      <c r="A25" s="108">
        <v>21</v>
      </c>
      <c r="B25" s="77">
        <v>390</v>
      </c>
      <c r="C25" s="52">
        <v>1</v>
      </c>
      <c r="D25" s="78">
        <v>107</v>
      </c>
      <c r="E25" s="77">
        <v>185</v>
      </c>
      <c r="F25" s="52">
        <v>137</v>
      </c>
      <c r="G25" s="78">
        <v>86</v>
      </c>
      <c r="H25" s="19"/>
      <c r="I25" s="19"/>
      <c r="J25" s="19"/>
      <c r="K25" s="3"/>
    </row>
    <row r="26" spans="1:11" ht="13.5">
      <c r="A26" s="108">
        <v>22</v>
      </c>
      <c r="B26" s="77">
        <v>289</v>
      </c>
      <c r="C26" s="52">
        <v>0</v>
      </c>
      <c r="D26" s="78">
        <v>61</v>
      </c>
      <c r="E26" s="77">
        <v>198</v>
      </c>
      <c r="F26" s="52">
        <v>80</v>
      </c>
      <c r="G26" s="78">
        <v>115</v>
      </c>
      <c r="H26" s="19"/>
      <c r="I26" s="19"/>
      <c r="J26" s="19"/>
      <c r="K26" s="3"/>
    </row>
    <row r="27" spans="1:11" ht="13.5">
      <c r="A27" s="108">
        <v>23</v>
      </c>
      <c r="B27" s="52">
        <v>262</v>
      </c>
      <c r="C27" s="52">
        <v>1</v>
      </c>
      <c r="D27" s="78">
        <v>56</v>
      </c>
      <c r="E27" s="52">
        <v>212</v>
      </c>
      <c r="F27" s="52">
        <v>103</v>
      </c>
      <c r="G27" s="78">
        <v>151</v>
      </c>
      <c r="H27" s="19"/>
      <c r="I27" s="19"/>
      <c r="J27" s="19"/>
      <c r="K27" s="3"/>
    </row>
    <row r="28" spans="1:11" ht="13.5">
      <c r="A28" s="109">
        <v>24</v>
      </c>
      <c r="B28" s="143">
        <v>113</v>
      </c>
      <c r="C28" s="143">
        <v>0</v>
      </c>
      <c r="D28" s="144">
        <v>42</v>
      </c>
      <c r="E28" s="143">
        <v>218</v>
      </c>
      <c r="F28" s="143">
        <v>116</v>
      </c>
      <c r="G28" s="144">
        <v>154</v>
      </c>
      <c r="H28" s="19"/>
      <c r="I28" s="19"/>
      <c r="J28" s="19"/>
      <c r="K28" s="3"/>
    </row>
    <row r="29" spans="1:11" ht="15" customHeight="1">
      <c r="A29" s="16"/>
      <c r="B29" s="16"/>
      <c r="E29" s="16"/>
      <c r="F29" s="16" t="s">
        <v>51</v>
      </c>
      <c r="G29" s="16"/>
      <c r="H29" s="16"/>
      <c r="I29" s="16"/>
      <c r="J29" s="16"/>
      <c r="K29" s="3"/>
    </row>
    <row r="30" spans="1:11" ht="16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3"/>
    </row>
    <row r="31" spans="1:11" ht="17.25">
      <c r="A31" s="28" t="s">
        <v>63</v>
      </c>
      <c r="B31" s="29"/>
      <c r="C31" s="29"/>
      <c r="D31" s="27"/>
      <c r="E31" s="16"/>
      <c r="F31" s="16"/>
      <c r="G31" s="16"/>
      <c r="H31" s="16"/>
      <c r="I31" s="16"/>
      <c r="J31" s="16"/>
      <c r="K31" s="3"/>
    </row>
    <row r="32" spans="1:9" ht="13.5">
      <c r="A32" s="16"/>
      <c r="B32" s="16"/>
      <c r="C32" s="16"/>
      <c r="D32" s="16"/>
      <c r="E32" s="16"/>
      <c r="H32" s="16"/>
      <c r="I32" s="3" t="s">
        <v>65</v>
      </c>
    </row>
    <row r="33" spans="1:9" ht="30" customHeight="1">
      <c r="A33" s="276" t="s">
        <v>46</v>
      </c>
      <c r="B33" s="272" t="s">
        <v>52</v>
      </c>
      <c r="C33" s="272" t="s">
        <v>53</v>
      </c>
      <c r="D33" s="272" t="s">
        <v>54</v>
      </c>
      <c r="E33" s="272" t="s">
        <v>55</v>
      </c>
      <c r="F33" s="270" t="s">
        <v>179</v>
      </c>
      <c r="G33" s="279" t="s">
        <v>180</v>
      </c>
      <c r="H33" s="248" t="s">
        <v>191</v>
      </c>
      <c r="I33" s="248" t="s">
        <v>193</v>
      </c>
    </row>
    <row r="34" spans="1:9" ht="30" customHeight="1">
      <c r="A34" s="276"/>
      <c r="B34" s="249"/>
      <c r="C34" s="249"/>
      <c r="D34" s="249"/>
      <c r="E34" s="249"/>
      <c r="F34" s="271"/>
      <c r="G34" s="280"/>
      <c r="H34" s="250"/>
      <c r="I34" s="250"/>
    </row>
    <row r="35" spans="1:9" ht="13.5">
      <c r="A35" s="108" t="s">
        <v>184</v>
      </c>
      <c r="B35" s="77">
        <v>540</v>
      </c>
      <c r="C35" s="52">
        <v>4</v>
      </c>
      <c r="D35" s="52">
        <v>1072</v>
      </c>
      <c r="E35" s="52">
        <v>0</v>
      </c>
      <c r="F35" s="52">
        <v>714</v>
      </c>
      <c r="G35" s="52">
        <v>2243</v>
      </c>
      <c r="H35" s="228" t="s">
        <v>192</v>
      </c>
      <c r="I35" s="229" t="s">
        <v>192</v>
      </c>
    </row>
    <row r="36" spans="1:9" ht="13.5">
      <c r="A36" s="108">
        <v>21</v>
      </c>
      <c r="B36" s="77">
        <v>506</v>
      </c>
      <c r="C36" s="52">
        <v>322</v>
      </c>
      <c r="D36" s="52">
        <v>951</v>
      </c>
      <c r="E36" s="52">
        <v>0</v>
      </c>
      <c r="F36" s="52">
        <v>696</v>
      </c>
      <c r="G36" s="52">
        <v>2249</v>
      </c>
      <c r="H36" s="228" t="s">
        <v>192</v>
      </c>
      <c r="I36" s="229" t="s">
        <v>192</v>
      </c>
    </row>
    <row r="37" spans="1:9" ht="13.5">
      <c r="A37" s="108">
        <v>22</v>
      </c>
      <c r="B37" s="77">
        <v>483</v>
      </c>
      <c r="C37" s="52">
        <v>4324</v>
      </c>
      <c r="D37" s="52">
        <v>1042</v>
      </c>
      <c r="E37" s="52">
        <v>1</v>
      </c>
      <c r="F37" s="52">
        <v>695</v>
      </c>
      <c r="G37" s="52">
        <v>2066</v>
      </c>
      <c r="H37" s="228" t="s">
        <v>192</v>
      </c>
      <c r="I37" s="229" t="s">
        <v>192</v>
      </c>
    </row>
    <row r="38" spans="1:9" ht="13.5">
      <c r="A38" s="108">
        <v>23</v>
      </c>
      <c r="B38" s="52">
        <v>476</v>
      </c>
      <c r="C38" s="52">
        <v>4458</v>
      </c>
      <c r="D38" s="52">
        <v>827</v>
      </c>
      <c r="E38" s="52">
        <v>0</v>
      </c>
      <c r="F38" s="52">
        <v>658</v>
      </c>
      <c r="G38" s="52">
        <v>2093</v>
      </c>
      <c r="H38" s="228" t="s">
        <v>192</v>
      </c>
      <c r="I38" s="229" t="s">
        <v>192</v>
      </c>
    </row>
    <row r="39" spans="1:9" ht="13.5">
      <c r="A39" s="109">
        <v>24</v>
      </c>
      <c r="B39" s="143">
        <v>404</v>
      </c>
      <c r="C39" s="143">
        <v>2617</v>
      </c>
      <c r="D39" s="143">
        <v>364</v>
      </c>
      <c r="E39" s="143">
        <v>0</v>
      </c>
      <c r="F39" s="143">
        <v>646</v>
      </c>
      <c r="G39" s="143">
        <v>1551</v>
      </c>
      <c r="H39" s="20">
        <v>339</v>
      </c>
      <c r="I39" s="227">
        <v>1476</v>
      </c>
    </row>
    <row r="40" spans="1:9" ht="15" customHeight="1">
      <c r="A40" s="33"/>
      <c r="B40" s="19"/>
      <c r="C40" s="19"/>
      <c r="D40" s="19"/>
      <c r="E40" s="19"/>
      <c r="G40" s="16"/>
      <c r="I40" s="63" t="s">
        <v>194</v>
      </c>
    </row>
    <row r="41" spans="1:11" ht="3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3"/>
    </row>
    <row r="42" spans="1:11" ht="13.5">
      <c r="A42" s="3"/>
      <c r="B42" s="3"/>
      <c r="C42" s="3"/>
      <c r="D42" s="3"/>
      <c r="E42" s="3" t="s">
        <v>65</v>
      </c>
      <c r="F42" s="3"/>
      <c r="G42" s="3"/>
      <c r="H42" s="3"/>
      <c r="I42" s="3"/>
      <c r="J42" s="3"/>
      <c r="K42" s="3"/>
    </row>
    <row r="43" spans="1:11" ht="13.5">
      <c r="A43" s="276" t="s">
        <v>46</v>
      </c>
      <c r="B43" s="272" t="s">
        <v>56</v>
      </c>
      <c r="C43" s="248" t="s">
        <v>64</v>
      </c>
      <c r="D43" s="281" t="s">
        <v>66</v>
      </c>
      <c r="E43" s="283" t="s">
        <v>57</v>
      </c>
      <c r="F43" s="3"/>
      <c r="G43" s="3"/>
      <c r="H43" s="83"/>
      <c r="I43" s="3"/>
      <c r="J43" s="3"/>
      <c r="K43" s="3"/>
    </row>
    <row r="44" spans="1:11" ht="13.5">
      <c r="A44" s="276"/>
      <c r="B44" s="249"/>
      <c r="C44" s="249"/>
      <c r="D44" s="282"/>
      <c r="E44" s="284"/>
      <c r="F44" s="3"/>
      <c r="G44" s="3"/>
      <c r="H44" s="3"/>
      <c r="I44" s="3"/>
      <c r="J44" s="3"/>
      <c r="K44" s="3"/>
    </row>
    <row r="45" spans="1:11" ht="13.5">
      <c r="A45" s="108" t="s">
        <v>184</v>
      </c>
      <c r="B45" s="52">
        <v>1</v>
      </c>
      <c r="C45" s="52">
        <v>2482</v>
      </c>
      <c r="D45" s="83" t="s">
        <v>122</v>
      </c>
      <c r="E45" s="84" t="s">
        <v>122</v>
      </c>
      <c r="F45" s="3"/>
      <c r="G45" s="3"/>
      <c r="H45" s="3"/>
      <c r="I45" s="3"/>
      <c r="J45" s="3"/>
      <c r="K45" s="3"/>
    </row>
    <row r="46" spans="1:11" ht="13.5">
      <c r="A46" s="108">
        <v>21</v>
      </c>
      <c r="B46" s="52">
        <v>0</v>
      </c>
      <c r="C46" s="52">
        <v>2464</v>
      </c>
      <c r="D46" s="83" t="s">
        <v>122</v>
      </c>
      <c r="E46" s="84" t="s">
        <v>122</v>
      </c>
      <c r="F46" s="3"/>
      <c r="G46" s="3"/>
      <c r="H46" s="3"/>
      <c r="I46" s="3"/>
      <c r="J46" s="3"/>
      <c r="K46" s="3"/>
    </row>
    <row r="47" spans="1:11" ht="13.5">
      <c r="A47" s="108">
        <v>22</v>
      </c>
      <c r="B47" s="52">
        <v>0</v>
      </c>
      <c r="C47" s="52">
        <v>1778</v>
      </c>
      <c r="D47" s="125">
        <v>17</v>
      </c>
      <c r="E47" s="126">
        <v>18</v>
      </c>
      <c r="F47" s="3"/>
      <c r="G47" s="3"/>
      <c r="H47" s="3"/>
      <c r="I47" s="3"/>
      <c r="J47" s="3"/>
      <c r="K47" s="3"/>
    </row>
    <row r="48" spans="1:11" ht="13.5">
      <c r="A48" s="108">
        <v>23</v>
      </c>
      <c r="B48" s="52">
        <v>1</v>
      </c>
      <c r="C48" s="52">
        <v>1843</v>
      </c>
      <c r="D48" s="176">
        <v>2170</v>
      </c>
      <c r="E48" s="177">
        <v>2489</v>
      </c>
      <c r="F48" s="3"/>
      <c r="G48" s="3"/>
      <c r="H48" s="3"/>
      <c r="I48" s="3"/>
      <c r="J48" s="3"/>
      <c r="K48" s="3"/>
    </row>
    <row r="49" spans="1:11" ht="13.5">
      <c r="A49" s="109">
        <v>24</v>
      </c>
      <c r="B49" s="143">
        <v>0</v>
      </c>
      <c r="C49" s="143">
        <v>1627</v>
      </c>
      <c r="D49" s="230">
        <v>1894</v>
      </c>
      <c r="E49" s="231">
        <v>2031</v>
      </c>
      <c r="F49" s="3"/>
      <c r="G49" s="3"/>
      <c r="H49" s="3"/>
      <c r="I49" s="3"/>
      <c r="J49" s="3"/>
      <c r="K49" s="3"/>
    </row>
    <row r="50" spans="1:11" ht="14.25" customHeight="1">
      <c r="A50" s="3"/>
      <c r="B50" s="19"/>
      <c r="C50" s="19"/>
      <c r="D50" s="16" t="s">
        <v>51</v>
      </c>
      <c r="E50" s="16"/>
      <c r="F50" s="3"/>
      <c r="G50" s="3"/>
      <c r="H50" s="3"/>
      <c r="I50" s="3"/>
      <c r="J50" s="3"/>
      <c r="K50" s="3"/>
    </row>
    <row r="51" spans="1:11" ht="13.5">
      <c r="A51" s="30" t="s">
        <v>58</v>
      </c>
      <c r="C51" s="30"/>
      <c r="D51" s="30"/>
      <c r="E51" s="30"/>
      <c r="F51" s="30"/>
      <c r="G51" s="30"/>
      <c r="H51" s="30"/>
      <c r="I51" s="30"/>
      <c r="J51" s="30"/>
      <c r="K51" s="30"/>
    </row>
    <row r="52" spans="1:10" ht="13.5">
      <c r="A52" s="32" t="s">
        <v>59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1" ht="15.75" customHeight="1">
      <c r="A53" s="277" t="s">
        <v>172</v>
      </c>
      <c r="B53" s="277"/>
      <c r="C53" s="277"/>
      <c r="D53" s="277"/>
      <c r="E53" s="277"/>
      <c r="F53" s="277"/>
      <c r="G53" s="277"/>
      <c r="H53" s="277"/>
      <c r="I53" s="277"/>
      <c r="J53" s="278"/>
      <c r="K53" s="23"/>
    </row>
    <row r="54" spans="1:11" ht="15" customHeight="1">
      <c r="A54" s="277" t="s">
        <v>173</v>
      </c>
      <c r="B54" s="277"/>
      <c r="C54" s="277"/>
      <c r="D54" s="277"/>
      <c r="E54" s="277"/>
      <c r="F54" s="277"/>
      <c r="G54" s="277"/>
      <c r="H54" s="277"/>
      <c r="I54" s="277"/>
      <c r="J54" s="278"/>
      <c r="K54" s="23"/>
    </row>
    <row r="55" spans="1:11" ht="12" customHeight="1">
      <c r="A55" s="277" t="s">
        <v>174</v>
      </c>
      <c r="B55" s="277"/>
      <c r="C55" s="277"/>
      <c r="D55" s="277"/>
      <c r="E55" s="278"/>
      <c r="F55" s="278"/>
      <c r="G55" s="278"/>
      <c r="H55" s="278"/>
      <c r="I55" s="278"/>
      <c r="J55" s="100"/>
      <c r="K55" s="23"/>
    </row>
    <row r="56" spans="1:10" ht="15.75" customHeight="1">
      <c r="A56" s="285" t="s">
        <v>170</v>
      </c>
      <c r="B56" s="285"/>
      <c r="C56" s="285"/>
      <c r="D56" s="285"/>
      <c r="E56" s="285"/>
      <c r="F56" s="285"/>
      <c r="G56" s="285"/>
      <c r="H56" s="285"/>
      <c r="I56" s="285"/>
      <c r="J56" s="286"/>
    </row>
    <row r="57" spans="1:10" ht="13.5" customHeight="1">
      <c r="A57" s="285" t="s">
        <v>171</v>
      </c>
      <c r="B57" s="285"/>
      <c r="C57" s="285"/>
      <c r="D57" s="285"/>
      <c r="E57" s="285"/>
      <c r="F57" s="285"/>
      <c r="G57" s="285"/>
      <c r="H57" s="98"/>
      <c r="I57" s="98"/>
      <c r="J57" s="99"/>
    </row>
    <row r="58" spans="2:11" ht="13.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ht="13.5">
      <c r="A59" s="31"/>
    </row>
    <row r="60" ht="13.5" customHeight="1"/>
  </sheetData>
  <sheetProtection/>
  <mergeCells count="32">
    <mergeCell ref="A57:G57"/>
    <mergeCell ref="A55:I55"/>
    <mergeCell ref="A54:J54"/>
    <mergeCell ref="A56:J56"/>
    <mergeCell ref="A43:A44"/>
    <mergeCell ref="A33:A34"/>
    <mergeCell ref="C33:C34"/>
    <mergeCell ref="D33:D34"/>
    <mergeCell ref="E33:E34"/>
    <mergeCell ref="A22:A23"/>
    <mergeCell ref="A53:J53"/>
    <mergeCell ref="B43:B44"/>
    <mergeCell ref="G33:G34"/>
    <mergeCell ref="D43:D44"/>
    <mergeCell ref="E43:E44"/>
    <mergeCell ref="E7:F7"/>
    <mergeCell ref="E8:F8"/>
    <mergeCell ref="B14:C14"/>
    <mergeCell ref="F33:F34"/>
    <mergeCell ref="B33:B34"/>
    <mergeCell ref="B22:D22"/>
    <mergeCell ref="E22:G22"/>
    <mergeCell ref="C43:C44"/>
    <mergeCell ref="H33:H34"/>
    <mergeCell ref="I33:I34"/>
    <mergeCell ref="A3:A4"/>
    <mergeCell ref="B3:D3"/>
    <mergeCell ref="E3:F4"/>
    <mergeCell ref="E9:F9"/>
    <mergeCell ref="F14:G14"/>
    <mergeCell ref="E5:F5"/>
    <mergeCell ref="E6:F6"/>
  </mergeCells>
  <printOptions/>
  <pageMargins left="0.9055118110236221" right="0.31496062992125984" top="0.5511811023622047" bottom="0.1968503937007874" header="0.31496062992125984" footer="0.31496062992125984"/>
  <pageSetup firstPageNumber="69" useFirstPageNumber="1" horizontalDpi="600" verticalDpi="600" orientation="portrait" paperSize="9" scale="95" r:id="rId1"/>
  <headerFooter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G23" sqref="G23"/>
    </sheetView>
  </sheetViews>
  <sheetFormatPr defaultColWidth="9.00390625" defaultRowHeight="13.5"/>
  <cols>
    <col min="2" max="8" width="12.625" style="0" customWidth="1"/>
    <col min="9" max="9" width="11.125" style="0" customWidth="1"/>
  </cols>
  <sheetData>
    <row r="1" spans="1:9" ht="17.25">
      <c r="A1" s="28" t="s">
        <v>79</v>
      </c>
      <c r="B1" s="28"/>
      <c r="C1" s="28"/>
      <c r="D1" s="27"/>
      <c r="E1" s="27"/>
      <c r="F1" s="27"/>
      <c r="G1" s="16"/>
      <c r="H1" s="16"/>
      <c r="I1" s="16"/>
    </row>
    <row r="2" spans="1:8" ht="13.5">
      <c r="A2" s="16"/>
      <c r="B2" s="16"/>
      <c r="C2" s="16"/>
      <c r="D2" s="16"/>
      <c r="E2" s="16"/>
      <c r="F2" s="16"/>
      <c r="G2" s="16"/>
      <c r="H2" s="22" t="s">
        <v>154</v>
      </c>
    </row>
    <row r="3" spans="1:8" ht="13.5" customHeight="1">
      <c r="A3" s="251" t="s">
        <v>67</v>
      </c>
      <c r="B3" s="293" t="s">
        <v>68</v>
      </c>
      <c r="C3" s="273" t="s">
        <v>69</v>
      </c>
      <c r="D3" s="289"/>
      <c r="E3" s="289"/>
      <c r="F3" s="289"/>
      <c r="G3" s="289"/>
      <c r="H3" s="290"/>
    </row>
    <row r="4" spans="1:8" ht="13.5" customHeight="1">
      <c r="A4" s="291"/>
      <c r="B4" s="294"/>
      <c r="C4" s="272" t="s">
        <v>70</v>
      </c>
      <c r="D4" s="287" t="s">
        <v>71</v>
      </c>
      <c r="E4" s="272" t="s">
        <v>72</v>
      </c>
      <c r="F4" s="272" t="s">
        <v>73</v>
      </c>
      <c r="G4" s="287" t="s">
        <v>74</v>
      </c>
      <c r="H4" s="287" t="s">
        <v>75</v>
      </c>
    </row>
    <row r="5" spans="1:8" ht="13.5">
      <c r="A5" s="292"/>
      <c r="B5" s="295"/>
      <c r="C5" s="249"/>
      <c r="D5" s="288"/>
      <c r="E5" s="249"/>
      <c r="F5" s="249"/>
      <c r="G5" s="288"/>
      <c r="H5" s="288"/>
    </row>
    <row r="6" spans="1:8" ht="13.5">
      <c r="A6" s="108" t="s">
        <v>184</v>
      </c>
      <c r="B6" s="86">
        <v>26810</v>
      </c>
      <c r="C6" s="80">
        <v>3126</v>
      </c>
      <c r="D6" s="80">
        <v>9845</v>
      </c>
      <c r="E6" s="80">
        <v>1676</v>
      </c>
      <c r="F6" s="80">
        <v>574</v>
      </c>
      <c r="G6" s="80">
        <v>1982</v>
      </c>
      <c r="H6" s="81">
        <v>1705</v>
      </c>
    </row>
    <row r="7" spans="1:8" ht="13.5">
      <c r="A7" s="108">
        <v>21</v>
      </c>
      <c r="B7" s="86">
        <v>29235</v>
      </c>
      <c r="C7" s="80">
        <v>3327</v>
      </c>
      <c r="D7" s="80">
        <v>10098</v>
      </c>
      <c r="E7" s="80">
        <v>1489</v>
      </c>
      <c r="F7" s="80">
        <v>497</v>
      </c>
      <c r="G7" s="80">
        <v>2652</v>
      </c>
      <c r="H7" s="81">
        <v>2507</v>
      </c>
    </row>
    <row r="8" spans="1:8" ht="13.5">
      <c r="A8" s="108">
        <v>22</v>
      </c>
      <c r="B8" s="86">
        <v>27829</v>
      </c>
      <c r="C8" s="80">
        <v>3150</v>
      </c>
      <c r="D8" s="80">
        <v>9228</v>
      </c>
      <c r="E8" s="80">
        <v>1561</v>
      </c>
      <c r="F8" s="80">
        <v>525</v>
      </c>
      <c r="G8" s="80">
        <v>2429</v>
      </c>
      <c r="H8" s="81">
        <v>2323</v>
      </c>
    </row>
    <row r="9" spans="1:8" ht="13.5">
      <c r="A9" s="110">
        <v>23</v>
      </c>
      <c r="B9" s="178">
        <f>C9+D9+E9+F9+G9+H9+B20+C20+D20+E20</f>
        <v>29459</v>
      </c>
      <c r="C9" s="80">
        <v>3238</v>
      </c>
      <c r="D9" s="80">
        <v>9900</v>
      </c>
      <c r="E9" s="80">
        <v>2471</v>
      </c>
      <c r="F9" s="80">
        <v>417</v>
      </c>
      <c r="G9" s="80">
        <v>2455</v>
      </c>
      <c r="H9" s="81">
        <v>2331</v>
      </c>
    </row>
    <row r="10" spans="1:8" ht="13.5">
      <c r="A10" s="124">
        <v>24</v>
      </c>
      <c r="B10" s="132">
        <f>C10+D10+E10+F10+G10+H10+B21+C21+D21+E21</f>
        <v>29967</v>
      </c>
      <c r="C10" s="133">
        <v>3804</v>
      </c>
      <c r="D10" s="133">
        <v>10182</v>
      </c>
      <c r="E10" s="133">
        <v>2134</v>
      </c>
      <c r="F10" s="133">
        <v>612</v>
      </c>
      <c r="G10" s="133">
        <v>2348</v>
      </c>
      <c r="H10" s="134">
        <v>2175</v>
      </c>
    </row>
    <row r="11" spans="1:9" ht="18" customHeight="1">
      <c r="A11" s="16"/>
      <c r="C11" s="179"/>
      <c r="D11" s="179"/>
      <c r="E11" s="179"/>
      <c r="F11" s="179"/>
      <c r="G11" s="179"/>
      <c r="H11" s="63" t="s">
        <v>162</v>
      </c>
      <c r="I11" s="16"/>
    </row>
    <row r="14" spans="1:8" ht="13.5">
      <c r="A14" s="16"/>
      <c r="B14" s="16"/>
      <c r="C14" s="16"/>
      <c r="D14" s="16"/>
      <c r="E14" s="34" t="s">
        <v>160</v>
      </c>
      <c r="F14" s="34"/>
      <c r="G14" s="35"/>
      <c r="H14" s="35"/>
    </row>
    <row r="15" spans="1:8" ht="13.5" customHeight="1">
      <c r="A15" s="251" t="s">
        <v>67</v>
      </c>
      <c r="B15" s="272" t="s">
        <v>76</v>
      </c>
      <c r="C15" s="287" t="s">
        <v>175</v>
      </c>
      <c r="D15" s="287" t="s">
        <v>176</v>
      </c>
      <c r="E15" s="287" t="s">
        <v>177</v>
      </c>
      <c r="G15" s="16"/>
      <c r="H15" s="16"/>
    </row>
    <row r="16" spans="1:8" ht="13.5">
      <c r="A16" s="292"/>
      <c r="B16" s="249"/>
      <c r="C16" s="288"/>
      <c r="D16" s="288"/>
      <c r="E16" s="288"/>
      <c r="G16" s="16"/>
      <c r="H16" s="16"/>
    </row>
    <row r="17" spans="1:9" ht="13.5">
      <c r="A17" s="108" t="s">
        <v>184</v>
      </c>
      <c r="B17" s="79">
        <v>4136</v>
      </c>
      <c r="C17" s="82">
        <v>2556</v>
      </c>
      <c r="D17" s="80">
        <v>827</v>
      </c>
      <c r="E17" s="81">
        <v>383</v>
      </c>
      <c r="F17" s="19"/>
      <c r="G17" s="19"/>
      <c r="H17" s="19"/>
      <c r="I17" s="19"/>
    </row>
    <row r="18" spans="1:9" ht="13.5">
      <c r="A18" s="108">
        <v>21</v>
      </c>
      <c r="B18" s="79">
        <v>4720</v>
      </c>
      <c r="C18" s="82">
        <v>2686</v>
      </c>
      <c r="D18" s="80">
        <v>850</v>
      </c>
      <c r="E18" s="81">
        <v>409</v>
      </c>
      <c r="F18" s="19"/>
      <c r="G18" s="19"/>
      <c r="H18" s="19"/>
      <c r="I18" s="19"/>
    </row>
    <row r="19" spans="1:9" ht="13.5">
      <c r="A19" s="108">
        <v>22</v>
      </c>
      <c r="B19" s="79">
        <v>4820</v>
      </c>
      <c r="C19" s="82">
        <v>2673</v>
      </c>
      <c r="D19" s="80">
        <v>730</v>
      </c>
      <c r="E19" s="81">
        <v>390</v>
      </c>
      <c r="F19" s="19"/>
      <c r="G19" s="19"/>
      <c r="H19" s="19"/>
      <c r="I19" s="19"/>
    </row>
    <row r="20" spans="1:9" ht="13.5">
      <c r="A20" s="108">
        <v>23</v>
      </c>
      <c r="B20" s="82">
        <v>4954</v>
      </c>
      <c r="C20" s="82">
        <v>2647</v>
      </c>
      <c r="D20" s="80">
        <v>693</v>
      </c>
      <c r="E20" s="81">
        <v>353</v>
      </c>
      <c r="F20" s="19"/>
      <c r="G20" s="19"/>
      <c r="H20" s="19"/>
      <c r="I20" s="19"/>
    </row>
    <row r="21" spans="1:9" ht="13.5">
      <c r="A21" s="109">
        <v>24</v>
      </c>
      <c r="B21" s="180">
        <v>4974</v>
      </c>
      <c r="C21" s="135">
        <v>2646</v>
      </c>
      <c r="D21" s="133">
        <v>694</v>
      </c>
      <c r="E21" s="134">
        <v>398</v>
      </c>
      <c r="F21" s="19"/>
      <c r="G21" s="19"/>
      <c r="H21" s="19"/>
      <c r="I21" s="19"/>
    </row>
    <row r="22" spans="5:8" ht="18" customHeight="1">
      <c r="E22" s="63" t="s">
        <v>185</v>
      </c>
      <c r="G22" s="16"/>
      <c r="H22" s="16"/>
    </row>
    <row r="23" spans="2:8" ht="13.5">
      <c r="B23" s="85"/>
      <c r="C23" s="85"/>
      <c r="D23" s="85"/>
      <c r="E23" s="85"/>
      <c r="G23" s="16"/>
      <c r="H23" s="16"/>
    </row>
    <row r="24" spans="7:8" ht="13.5">
      <c r="G24" s="16"/>
      <c r="H24" s="16"/>
    </row>
    <row r="25" spans="7:8" ht="13.5">
      <c r="G25" s="16"/>
      <c r="H25" s="16"/>
    </row>
    <row r="26" spans="1:5" ht="17.25">
      <c r="A26" s="28" t="s">
        <v>80</v>
      </c>
      <c r="B26" s="28"/>
      <c r="C26" s="29"/>
      <c r="D26" s="29"/>
      <c r="E26" s="27"/>
    </row>
    <row r="27" spans="1:9" ht="13.5">
      <c r="A27" s="16"/>
      <c r="B27" s="16"/>
      <c r="C27" s="16"/>
      <c r="D27" s="16" t="s">
        <v>161</v>
      </c>
      <c r="E27" s="16"/>
      <c r="F27" s="83"/>
      <c r="G27" s="83"/>
      <c r="I27" s="36"/>
    </row>
    <row r="28" spans="1:9" ht="13.5">
      <c r="A28" s="276" t="s">
        <v>67</v>
      </c>
      <c r="B28" s="251" t="s">
        <v>68</v>
      </c>
      <c r="C28" s="296" t="s">
        <v>77</v>
      </c>
      <c r="D28" s="298" t="s">
        <v>78</v>
      </c>
      <c r="E28" s="37"/>
      <c r="F28" s="83"/>
      <c r="G28" s="83"/>
      <c r="I28" s="36"/>
    </row>
    <row r="29" spans="1:11" ht="13.5">
      <c r="A29" s="276"/>
      <c r="B29" s="252"/>
      <c r="C29" s="297"/>
      <c r="D29" s="299"/>
      <c r="E29" s="37"/>
      <c r="F29" s="38"/>
      <c r="K29" s="82"/>
    </row>
    <row r="30" spans="1:11" ht="13.5">
      <c r="A30" s="108" t="s">
        <v>184</v>
      </c>
      <c r="B30" s="86">
        <v>8615</v>
      </c>
      <c r="C30" s="80">
        <v>8615</v>
      </c>
      <c r="D30" s="84" t="s">
        <v>122</v>
      </c>
      <c r="E30" s="19"/>
      <c r="F30" s="39"/>
      <c r="K30" s="82"/>
    </row>
    <row r="31" spans="1:11" ht="13.5">
      <c r="A31" s="108">
        <v>21</v>
      </c>
      <c r="B31" s="86">
        <v>7430</v>
      </c>
      <c r="C31" s="80">
        <v>7430</v>
      </c>
      <c r="D31" s="84" t="s">
        <v>122</v>
      </c>
      <c r="E31" s="19"/>
      <c r="F31" s="39"/>
      <c r="K31" s="82"/>
    </row>
    <row r="32" spans="1:6" ht="13.5">
      <c r="A32" s="108">
        <v>22</v>
      </c>
      <c r="B32" s="79">
        <f>SUM(C32+E32+F32+G32+H32+I32+B43+C43+D32+E43)</f>
        <v>11211</v>
      </c>
      <c r="C32" s="80">
        <v>8931</v>
      </c>
      <c r="D32" s="81">
        <v>2280</v>
      </c>
      <c r="E32" s="19"/>
      <c r="F32" s="39"/>
    </row>
    <row r="33" spans="1:6" ht="13.5">
      <c r="A33" s="108">
        <v>23</v>
      </c>
      <c r="B33" s="82">
        <f>SUM(C33:D33)</f>
        <v>9305</v>
      </c>
      <c r="C33" s="80">
        <v>8538</v>
      </c>
      <c r="D33" s="81">
        <v>767</v>
      </c>
      <c r="E33" s="19"/>
      <c r="F33" s="39"/>
    </row>
    <row r="34" spans="1:6" ht="13.5">
      <c r="A34" s="109">
        <v>24</v>
      </c>
      <c r="B34" s="180">
        <f>SUM(C34:D34)</f>
        <v>9023</v>
      </c>
      <c r="C34" s="133">
        <v>8660</v>
      </c>
      <c r="D34" s="134">
        <v>363</v>
      </c>
      <c r="E34" s="19"/>
      <c r="F34" s="39"/>
    </row>
    <row r="35" spans="1:7" ht="18" customHeight="1">
      <c r="A35" s="16"/>
      <c r="B35" s="16"/>
      <c r="D35" s="63" t="s">
        <v>186</v>
      </c>
      <c r="E35" s="16"/>
      <c r="F35" s="23"/>
      <c r="G35" s="23"/>
    </row>
    <row r="36" spans="2:5" ht="13.5">
      <c r="B36" s="85"/>
      <c r="C36" s="85"/>
      <c r="D36" s="181" t="s">
        <v>169</v>
      </c>
      <c r="E36" s="85"/>
    </row>
  </sheetData>
  <sheetProtection/>
  <mergeCells count="18">
    <mergeCell ref="F4:F5"/>
    <mergeCell ref="G4:G5"/>
    <mergeCell ref="A28:A29"/>
    <mergeCell ref="B28:B29"/>
    <mergeCell ref="C28:C29"/>
    <mergeCell ref="D28:D29"/>
    <mergeCell ref="E15:E16"/>
    <mergeCell ref="D15:D16"/>
    <mergeCell ref="H4:H5"/>
    <mergeCell ref="C3:H3"/>
    <mergeCell ref="A3:A5"/>
    <mergeCell ref="B3:B5"/>
    <mergeCell ref="A15:A16"/>
    <mergeCell ref="B15:B16"/>
    <mergeCell ref="C15:C16"/>
    <mergeCell ref="C4:C5"/>
    <mergeCell ref="D4:D5"/>
    <mergeCell ref="E4:E5"/>
  </mergeCells>
  <printOptions/>
  <pageMargins left="0.4330708661417323" right="0" top="0.7480314960629921" bottom="0.7480314960629921" header="0.31496062992125984" footer="0.31496062992125984"/>
  <pageSetup firstPageNumber="70" useFirstPageNumber="1" horizontalDpi="600" verticalDpi="600" orientation="portrait" paperSize="9" r:id="rId1"/>
  <headerFooter>
    <oddFooter>&amp;C&amp;"ＭＳ 明朝,標準"&amp;10&amp;P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workbookViewId="0" topLeftCell="A1">
      <selection activeCell="D46" sqref="D46:H48"/>
    </sheetView>
  </sheetViews>
  <sheetFormatPr defaultColWidth="9.00390625" defaultRowHeight="13.5"/>
  <cols>
    <col min="1" max="1" width="9.75390625" style="0" customWidth="1"/>
    <col min="2" max="2" width="21.125" style="0" customWidth="1"/>
    <col min="3" max="3" width="8.00390625" style="0" customWidth="1"/>
    <col min="4" max="4" width="12.50390625" style="0" customWidth="1"/>
    <col min="5" max="5" width="12.625" style="0" customWidth="1"/>
    <col min="6" max="6" width="12.125" style="0" customWidth="1"/>
    <col min="7" max="7" width="11.75390625" style="0" customWidth="1"/>
    <col min="8" max="8" width="12.00390625" style="0" customWidth="1"/>
  </cols>
  <sheetData>
    <row r="1" spans="1:5" ht="27.75" customHeight="1">
      <c r="A1" s="304" t="s">
        <v>137</v>
      </c>
      <c r="B1" s="304"/>
      <c r="C1" s="304"/>
      <c r="D1" s="304"/>
      <c r="E1" s="304"/>
    </row>
    <row r="2" spans="1:8" ht="15.75" customHeight="1">
      <c r="A2" s="16" t="s">
        <v>81</v>
      </c>
      <c r="D2" s="40" t="s">
        <v>82</v>
      </c>
      <c r="E2" s="41"/>
      <c r="H2" s="42"/>
    </row>
    <row r="3" spans="1:8" ht="27" customHeight="1">
      <c r="A3" s="53" t="s">
        <v>36</v>
      </c>
      <c r="B3" s="43" t="s">
        <v>83</v>
      </c>
      <c r="C3" s="44"/>
      <c r="D3" s="45" t="s">
        <v>84</v>
      </c>
      <c r="E3" s="43" t="s">
        <v>85</v>
      </c>
      <c r="F3" s="46"/>
      <c r="G3" s="47"/>
      <c r="H3" s="47"/>
    </row>
    <row r="4" spans="1:8" ht="12" customHeight="1">
      <c r="A4" s="194"/>
      <c r="B4" s="171"/>
      <c r="C4" s="172"/>
      <c r="D4" s="70" t="s">
        <v>86</v>
      </c>
      <c r="E4" s="89" t="s">
        <v>86</v>
      </c>
      <c r="F4" s="46"/>
      <c r="G4" s="47"/>
      <c r="H4" s="47"/>
    </row>
    <row r="5" spans="1:8" ht="19.5" customHeight="1">
      <c r="A5" s="194" t="s">
        <v>184</v>
      </c>
      <c r="B5" s="305" t="s">
        <v>87</v>
      </c>
      <c r="C5" s="306"/>
      <c r="D5" s="186">
        <v>23</v>
      </c>
      <c r="E5" s="170">
        <v>62</v>
      </c>
      <c r="F5" s="48"/>
      <c r="G5" s="19"/>
      <c r="H5" s="49"/>
    </row>
    <row r="6" spans="1:8" ht="19.5" customHeight="1">
      <c r="A6" s="194"/>
      <c r="B6" s="302" t="s">
        <v>88</v>
      </c>
      <c r="C6" s="303"/>
      <c r="D6" s="149">
        <v>103</v>
      </c>
      <c r="E6" s="157">
        <v>315</v>
      </c>
      <c r="F6" s="48"/>
      <c r="G6" s="19"/>
      <c r="H6" s="49"/>
    </row>
    <row r="7" spans="1:8" ht="19.5" customHeight="1">
      <c r="A7" s="194"/>
      <c r="B7" s="302" t="s">
        <v>89</v>
      </c>
      <c r="C7" s="303"/>
      <c r="D7" s="149">
        <v>5</v>
      </c>
      <c r="E7" s="157">
        <v>19</v>
      </c>
      <c r="F7" s="48"/>
      <c r="G7" s="19"/>
      <c r="H7" s="49"/>
    </row>
    <row r="8" spans="1:8" ht="19.5" customHeight="1">
      <c r="A8" s="194"/>
      <c r="B8" s="300" t="s">
        <v>90</v>
      </c>
      <c r="C8" s="301"/>
      <c r="D8" s="185">
        <f>D5+D6+D7</f>
        <v>131</v>
      </c>
      <c r="E8" s="182">
        <f>E5+E6+E7</f>
        <v>396</v>
      </c>
      <c r="F8" s="48"/>
      <c r="G8" s="19"/>
      <c r="H8" s="49"/>
    </row>
    <row r="9" spans="1:8" ht="19.5" customHeight="1">
      <c r="A9" s="194">
        <v>21</v>
      </c>
      <c r="B9" s="302" t="s">
        <v>87</v>
      </c>
      <c r="C9" s="303"/>
      <c r="D9" s="149">
        <v>20</v>
      </c>
      <c r="E9" s="157">
        <v>50</v>
      </c>
      <c r="F9" s="48"/>
      <c r="G9" s="19"/>
      <c r="H9" s="50"/>
    </row>
    <row r="10" spans="1:8" ht="19.5" customHeight="1">
      <c r="A10" s="194"/>
      <c r="B10" s="302" t="s">
        <v>88</v>
      </c>
      <c r="C10" s="303"/>
      <c r="D10" s="149">
        <v>143</v>
      </c>
      <c r="E10" s="157">
        <v>274</v>
      </c>
      <c r="F10" s="48"/>
      <c r="G10" s="19"/>
      <c r="H10" s="50"/>
    </row>
    <row r="11" spans="1:8" ht="19.5" customHeight="1">
      <c r="A11" s="194"/>
      <c r="B11" s="302" t="s">
        <v>89</v>
      </c>
      <c r="C11" s="303"/>
      <c r="D11" s="149">
        <v>4</v>
      </c>
      <c r="E11" s="157">
        <v>18</v>
      </c>
      <c r="F11" s="48"/>
      <c r="G11" s="19"/>
      <c r="H11" s="50"/>
    </row>
    <row r="12" spans="1:8" ht="19.5" customHeight="1">
      <c r="A12" s="194"/>
      <c r="B12" s="300" t="s">
        <v>90</v>
      </c>
      <c r="C12" s="301"/>
      <c r="D12" s="87">
        <f>D9+D10+D11</f>
        <v>167</v>
      </c>
      <c r="E12" s="90">
        <f>E9+E10+E11</f>
        <v>342</v>
      </c>
      <c r="F12" s="48"/>
      <c r="G12" s="19"/>
      <c r="H12" s="50"/>
    </row>
    <row r="13" spans="1:8" ht="19.5" customHeight="1">
      <c r="A13" s="194">
        <v>22</v>
      </c>
      <c r="B13" s="302" t="s">
        <v>87</v>
      </c>
      <c r="C13" s="303"/>
      <c r="D13" s="149">
        <v>31</v>
      </c>
      <c r="E13" s="157">
        <v>40</v>
      </c>
      <c r="F13" s="48"/>
      <c r="G13" s="19"/>
      <c r="H13" s="50"/>
    </row>
    <row r="14" spans="1:8" ht="19.5" customHeight="1">
      <c r="A14" s="194"/>
      <c r="B14" s="302" t="s">
        <v>88</v>
      </c>
      <c r="C14" s="303"/>
      <c r="D14" s="149">
        <v>164</v>
      </c>
      <c r="E14" s="157">
        <v>228</v>
      </c>
      <c r="F14" s="48"/>
      <c r="G14" s="19"/>
      <c r="H14" s="50"/>
    </row>
    <row r="15" spans="1:8" ht="19.5" customHeight="1">
      <c r="A15" s="194"/>
      <c r="B15" s="302" t="s">
        <v>89</v>
      </c>
      <c r="C15" s="303"/>
      <c r="D15" s="149">
        <v>4</v>
      </c>
      <c r="E15" s="157">
        <v>14</v>
      </c>
      <c r="F15" s="48"/>
      <c r="G15" s="19"/>
      <c r="H15" s="50"/>
    </row>
    <row r="16" spans="1:8" ht="19.5" customHeight="1">
      <c r="A16" s="194"/>
      <c r="B16" s="300" t="s">
        <v>90</v>
      </c>
      <c r="C16" s="301"/>
      <c r="D16" s="87">
        <f>D13+D14+D15</f>
        <v>199</v>
      </c>
      <c r="E16" s="90">
        <f>E13+E14+E15</f>
        <v>282</v>
      </c>
      <c r="F16" s="48"/>
      <c r="G16" s="19"/>
      <c r="H16" s="50"/>
    </row>
    <row r="17" spans="1:8" ht="19.5" customHeight="1">
      <c r="A17" s="194">
        <v>23</v>
      </c>
      <c r="B17" s="302" t="s">
        <v>87</v>
      </c>
      <c r="C17" s="303"/>
      <c r="D17" s="183">
        <v>30</v>
      </c>
      <c r="E17" s="145">
        <v>57</v>
      </c>
      <c r="F17" s="48"/>
      <c r="G17" s="19"/>
      <c r="H17" s="50"/>
    </row>
    <row r="18" spans="1:8" ht="19.5" customHeight="1">
      <c r="A18" s="194"/>
      <c r="B18" s="302" t="s">
        <v>88</v>
      </c>
      <c r="C18" s="309"/>
      <c r="D18" s="184">
        <v>142</v>
      </c>
      <c r="E18" s="146">
        <v>249</v>
      </c>
      <c r="F18" s="48"/>
      <c r="G18" s="19"/>
      <c r="H18" s="50"/>
    </row>
    <row r="19" spans="1:8" ht="19.5" customHeight="1">
      <c r="A19" s="194"/>
      <c r="B19" s="302" t="s">
        <v>89</v>
      </c>
      <c r="C19" s="309"/>
      <c r="D19" s="184">
        <v>4</v>
      </c>
      <c r="E19" s="146">
        <v>9</v>
      </c>
      <c r="F19" s="48"/>
      <c r="G19" s="19"/>
      <c r="H19" s="50"/>
    </row>
    <row r="20" spans="1:8" ht="19.5" customHeight="1">
      <c r="A20" s="194"/>
      <c r="B20" s="314" t="s">
        <v>90</v>
      </c>
      <c r="C20" s="315"/>
      <c r="D20" s="87">
        <f>D17+D18+D19</f>
        <v>176</v>
      </c>
      <c r="E20" s="90">
        <f>E17+E18+E19</f>
        <v>315</v>
      </c>
      <c r="F20" s="48"/>
      <c r="G20" s="19"/>
      <c r="H20" s="50"/>
    </row>
    <row r="21" spans="1:8" ht="19.5" customHeight="1">
      <c r="A21" s="194">
        <v>24</v>
      </c>
      <c r="B21" s="302" t="s">
        <v>87</v>
      </c>
      <c r="C21" s="309"/>
      <c r="D21" s="201">
        <v>36</v>
      </c>
      <c r="E21" s="202">
        <v>43</v>
      </c>
      <c r="F21" s="49"/>
      <c r="G21" s="19"/>
      <c r="H21" s="50"/>
    </row>
    <row r="22" spans="1:8" ht="19.5" customHeight="1">
      <c r="A22" s="194"/>
      <c r="B22" s="302" t="s">
        <v>88</v>
      </c>
      <c r="C22" s="309"/>
      <c r="D22" s="203">
        <v>180</v>
      </c>
      <c r="E22" s="204">
        <v>286</v>
      </c>
      <c r="F22" s="49"/>
      <c r="G22" s="19"/>
      <c r="H22" s="50"/>
    </row>
    <row r="23" spans="1:8" ht="19.5" customHeight="1">
      <c r="A23" s="194"/>
      <c r="B23" s="302" t="s">
        <v>89</v>
      </c>
      <c r="C23" s="309"/>
      <c r="D23" s="203">
        <v>6</v>
      </c>
      <c r="E23" s="204">
        <v>10</v>
      </c>
      <c r="F23" s="49"/>
      <c r="G23" s="19"/>
      <c r="H23" s="50"/>
    </row>
    <row r="24" spans="1:8" ht="19.5" customHeight="1">
      <c r="A24" s="195"/>
      <c r="B24" s="310" t="s">
        <v>90</v>
      </c>
      <c r="C24" s="311"/>
      <c r="D24" s="147">
        <f>D21+D22+D23</f>
        <v>222</v>
      </c>
      <c r="E24" s="148">
        <f>E21+E22+E23</f>
        <v>339</v>
      </c>
      <c r="F24" s="49"/>
      <c r="G24" s="19"/>
      <c r="H24" s="50"/>
    </row>
    <row r="25" spans="5:8" ht="19.5" customHeight="1">
      <c r="E25" s="51" t="s">
        <v>91</v>
      </c>
      <c r="H25" s="42"/>
    </row>
    <row r="26" ht="15" customHeight="1"/>
    <row r="27" spans="1:8" ht="18" customHeight="1">
      <c r="A27" s="16" t="s">
        <v>92</v>
      </c>
      <c r="G27" s="307" t="s">
        <v>93</v>
      </c>
      <c r="H27" s="308"/>
    </row>
    <row r="28" spans="1:8" ht="31.5" customHeight="1">
      <c r="A28" s="53" t="s">
        <v>36</v>
      </c>
      <c r="B28" s="43" t="s">
        <v>83</v>
      </c>
      <c r="C28" s="44"/>
      <c r="D28" s="45" t="s">
        <v>94</v>
      </c>
      <c r="E28" s="45" t="s">
        <v>95</v>
      </c>
      <c r="F28" s="45" t="s">
        <v>96</v>
      </c>
      <c r="G28" s="45" t="s">
        <v>97</v>
      </c>
      <c r="H28" s="45" t="s">
        <v>98</v>
      </c>
    </row>
    <row r="29" spans="1:8" ht="11.25" customHeight="1">
      <c r="A29" s="194"/>
      <c r="B29" s="171"/>
      <c r="C29" s="69"/>
      <c r="D29" s="175" t="s">
        <v>86</v>
      </c>
      <c r="E29" s="70" t="s">
        <v>86</v>
      </c>
      <c r="F29" s="70" t="s">
        <v>86</v>
      </c>
      <c r="G29" s="70" t="s">
        <v>86</v>
      </c>
      <c r="H29" s="89" t="s">
        <v>86</v>
      </c>
    </row>
    <row r="30" spans="1:8" ht="19.5" customHeight="1">
      <c r="A30" s="194" t="s">
        <v>184</v>
      </c>
      <c r="B30" s="305" t="s">
        <v>87</v>
      </c>
      <c r="C30" s="312"/>
      <c r="D30" s="186">
        <v>31</v>
      </c>
      <c r="E30" s="173">
        <v>57</v>
      </c>
      <c r="F30" s="174">
        <v>54</v>
      </c>
      <c r="G30" s="173">
        <v>36</v>
      </c>
      <c r="H30" s="187">
        <v>31</v>
      </c>
    </row>
    <row r="31" spans="1:8" ht="19.5" customHeight="1">
      <c r="A31" s="194"/>
      <c r="B31" s="302" t="s">
        <v>88</v>
      </c>
      <c r="C31" s="313"/>
      <c r="D31" s="149">
        <v>301</v>
      </c>
      <c r="E31" s="150">
        <v>331</v>
      </c>
      <c r="F31" s="151">
        <v>398</v>
      </c>
      <c r="G31" s="150">
        <v>313</v>
      </c>
      <c r="H31" s="152">
        <v>227</v>
      </c>
    </row>
    <row r="32" spans="1:8" ht="19.5" customHeight="1">
      <c r="A32" s="194"/>
      <c r="B32" s="302" t="s">
        <v>89</v>
      </c>
      <c r="C32" s="313"/>
      <c r="D32" s="149">
        <v>6</v>
      </c>
      <c r="E32" s="150">
        <v>18</v>
      </c>
      <c r="F32" s="151">
        <v>19</v>
      </c>
      <c r="G32" s="150">
        <v>9</v>
      </c>
      <c r="H32" s="152">
        <v>13</v>
      </c>
    </row>
    <row r="33" spans="1:8" ht="19.5" customHeight="1">
      <c r="A33" s="194"/>
      <c r="B33" s="316" t="s">
        <v>90</v>
      </c>
      <c r="C33" s="317"/>
      <c r="D33" s="129">
        <f>D30+D31+D32</f>
        <v>338</v>
      </c>
      <c r="E33" s="127">
        <f>E30+E31+E32</f>
        <v>406</v>
      </c>
      <c r="F33" s="128">
        <f>F30+F31+F32</f>
        <v>471</v>
      </c>
      <c r="G33" s="127">
        <f>G30+G31+G32</f>
        <v>358</v>
      </c>
      <c r="H33" s="130">
        <f>H30+H31+H32</f>
        <v>271</v>
      </c>
    </row>
    <row r="34" spans="1:8" ht="19.5" customHeight="1">
      <c r="A34" s="194">
        <v>21</v>
      </c>
      <c r="B34" s="302" t="s">
        <v>87</v>
      </c>
      <c r="C34" s="313"/>
      <c r="D34" s="149">
        <v>48</v>
      </c>
      <c r="E34" s="150">
        <v>65</v>
      </c>
      <c r="F34" s="151">
        <v>42</v>
      </c>
      <c r="G34" s="150">
        <v>37</v>
      </c>
      <c r="H34" s="152">
        <v>33</v>
      </c>
    </row>
    <row r="35" spans="1:8" ht="19.5" customHeight="1">
      <c r="A35" s="194"/>
      <c r="B35" s="302" t="s">
        <v>88</v>
      </c>
      <c r="C35" s="313"/>
      <c r="D35" s="149">
        <v>375</v>
      </c>
      <c r="E35" s="150">
        <v>336</v>
      </c>
      <c r="F35" s="151">
        <v>335</v>
      </c>
      <c r="G35" s="150">
        <v>358</v>
      </c>
      <c r="H35" s="152">
        <v>235</v>
      </c>
    </row>
    <row r="36" spans="1:8" ht="19.5" customHeight="1">
      <c r="A36" s="194"/>
      <c r="B36" s="302" t="s">
        <v>89</v>
      </c>
      <c r="C36" s="313"/>
      <c r="D36" s="149">
        <v>14</v>
      </c>
      <c r="E36" s="150">
        <v>19</v>
      </c>
      <c r="F36" s="151">
        <v>14</v>
      </c>
      <c r="G36" s="150">
        <v>9</v>
      </c>
      <c r="H36" s="152">
        <v>16</v>
      </c>
    </row>
    <row r="37" spans="1:8" ht="19.5" customHeight="1">
      <c r="A37" s="194"/>
      <c r="B37" s="316" t="s">
        <v>90</v>
      </c>
      <c r="C37" s="317"/>
      <c r="D37" s="129">
        <f>D34+D35+D36</f>
        <v>437</v>
      </c>
      <c r="E37" s="127">
        <f>E34+E35+E36</f>
        <v>420</v>
      </c>
      <c r="F37" s="128">
        <f>F34+F35+F36</f>
        <v>391</v>
      </c>
      <c r="G37" s="127">
        <f>G34+G35+G36</f>
        <v>404</v>
      </c>
      <c r="H37" s="130">
        <f>H34+H35+H36</f>
        <v>284</v>
      </c>
    </row>
    <row r="38" spans="1:8" ht="19.5" customHeight="1">
      <c r="A38" s="194">
        <v>22</v>
      </c>
      <c r="B38" s="302" t="s">
        <v>87</v>
      </c>
      <c r="C38" s="313"/>
      <c r="D38" s="149">
        <v>72</v>
      </c>
      <c r="E38" s="150">
        <v>59</v>
      </c>
      <c r="F38" s="151">
        <v>42</v>
      </c>
      <c r="G38" s="150">
        <v>33</v>
      </c>
      <c r="H38" s="152">
        <v>44</v>
      </c>
    </row>
    <row r="39" spans="1:8" ht="19.5" customHeight="1">
      <c r="A39" s="194"/>
      <c r="B39" s="302" t="s">
        <v>88</v>
      </c>
      <c r="C39" s="313"/>
      <c r="D39" s="149">
        <v>465</v>
      </c>
      <c r="E39" s="150">
        <v>340</v>
      </c>
      <c r="F39" s="151">
        <v>337</v>
      </c>
      <c r="G39" s="150">
        <v>345</v>
      </c>
      <c r="H39" s="152">
        <v>310</v>
      </c>
    </row>
    <row r="40" spans="1:8" ht="19.5" customHeight="1">
      <c r="A40" s="194"/>
      <c r="B40" s="302" t="s">
        <v>89</v>
      </c>
      <c r="C40" s="313"/>
      <c r="D40" s="149">
        <v>17</v>
      </c>
      <c r="E40" s="150">
        <v>21</v>
      </c>
      <c r="F40" s="151">
        <v>12</v>
      </c>
      <c r="G40" s="150">
        <v>12</v>
      </c>
      <c r="H40" s="152">
        <v>12</v>
      </c>
    </row>
    <row r="41" spans="1:8" ht="19.5" customHeight="1">
      <c r="A41" s="194"/>
      <c r="B41" s="316" t="s">
        <v>90</v>
      </c>
      <c r="C41" s="317"/>
      <c r="D41" s="129">
        <f>D38+D39+D40</f>
        <v>554</v>
      </c>
      <c r="E41" s="127">
        <f>E38+E39+E40</f>
        <v>420</v>
      </c>
      <c r="F41" s="128">
        <f>F38+F39+F40</f>
        <v>391</v>
      </c>
      <c r="G41" s="127">
        <f>G38+G39+G40</f>
        <v>390</v>
      </c>
      <c r="H41" s="130">
        <f>H38+H39+H40</f>
        <v>366</v>
      </c>
    </row>
    <row r="42" spans="1:8" ht="19.5" customHeight="1">
      <c r="A42" s="194">
        <v>23</v>
      </c>
      <c r="B42" s="302" t="s">
        <v>87</v>
      </c>
      <c r="C42" s="313"/>
      <c r="D42" s="149">
        <v>77</v>
      </c>
      <c r="E42" s="150">
        <v>60</v>
      </c>
      <c r="F42" s="151">
        <v>44</v>
      </c>
      <c r="G42" s="150">
        <v>46</v>
      </c>
      <c r="H42" s="152">
        <v>40</v>
      </c>
    </row>
    <row r="43" spans="1:8" ht="19.5" customHeight="1">
      <c r="A43" s="194"/>
      <c r="B43" s="302" t="s">
        <v>88</v>
      </c>
      <c r="C43" s="313"/>
      <c r="D43" s="149">
        <v>506</v>
      </c>
      <c r="E43" s="150">
        <v>361</v>
      </c>
      <c r="F43" s="151">
        <v>362</v>
      </c>
      <c r="G43" s="150">
        <v>373</v>
      </c>
      <c r="H43" s="152">
        <v>313</v>
      </c>
    </row>
    <row r="44" spans="1:8" ht="19.5" customHeight="1">
      <c r="A44" s="194"/>
      <c r="B44" s="302" t="s">
        <v>89</v>
      </c>
      <c r="C44" s="313"/>
      <c r="D44" s="149">
        <v>26</v>
      </c>
      <c r="E44" s="150">
        <v>14</v>
      </c>
      <c r="F44" s="151">
        <v>13</v>
      </c>
      <c r="G44" s="150">
        <v>14</v>
      </c>
      <c r="H44" s="152">
        <v>11</v>
      </c>
    </row>
    <row r="45" spans="1:8" ht="19.5" customHeight="1">
      <c r="A45" s="194"/>
      <c r="B45" s="322" t="s">
        <v>90</v>
      </c>
      <c r="C45" s="323"/>
      <c r="D45" s="129">
        <f>D42+D43+D44</f>
        <v>609</v>
      </c>
      <c r="E45" s="127">
        <f>E42+E43+E44</f>
        <v>435</v>
      </c>
      <c r="F45" s="128">
        <f>F42+F43+F44</f>
        <v>419</v>
      </c>
      <c r="G45" s="127">
        <f>G42+G43+G44</f>
        <v>433</v>
      </c>
      <c r="H45" s="130">
        <f>H42+H43+H44</f>
        <v>364</v>
      </c>
    </row>
    <row r="46" spans="1:8" ht="19.5" customHeight="1">
      <c r="A46" s="194">
        <v>24</v>
      </c>
      <c r="B46" s="302" t="s">
        <v>87</v>
      </c>
      <c r="C46" s="313"/>
      <c r="D46" s="205">
        <v>87</v>
      </c>
      <c r="E46" s="206">
        <v>62</v>
      </c>
      <c r="F46" s="207">
        <v>51</v>
      </c>
      <c r="G46" s="206">
        <v>52</v>
      </c>
      <c r="H46" s="208">
        <v>40</v>
      </c>
    </row>
    <row r="47" spans="1:8" ht="19.5" customHeight="1">
      <c r="A47" s="194"/>
      <c r="B47" s="302" t="s">
        <v>88</v>
      </c>
      <c r="C47" s="313"/>
      <c r="D47" s="205">
        <v>570</v>
      </c>
      <c r="E47" s="206">
        <v>383</v>
      </c>
      <c r="F47" s="207">
        <v>382</v>
      </c>
      <c r="G47" s="206">
        <v>359</v>
      </c>
      <c r="H47" s="208">
        <v>287</v>
      </c>
    </row>
    <row r="48" spans="1:8" ht="19.5" customHeight="1">
      <c r="A48" s="194"/>
      <c r="B48" s="302" t="s">
        <v>89</v>
      </c>
      <c r="C48" s="313"/>
      <c r="D48" s="205">
        <v>23</v>
      </c>
      <c r="E48" s="206">
        <v>18</v>
      </c>
      <c r="F48" s="207">
        <v>13</v>
      </c>
      <c r="G48" s="206">
        <v>7</v>
      </c>
      <c r="H48" s="208">
        <v>11</v>
      </c>
    </row>
    <row r="49" spans="1:8" ht="19.5" customHeight="1">
      <c r="A49" s="195"/>
      <c r="B49" s="318" t="s">
        <v>90</v>
      </c>
      <c r="C49" s="319"/>
      <c r="D49" s="158">
        <f>D46+D47+D48</f>
        <v>680</v>
      </c>
      <c r="E49" s="193">
        <f>E46+E47+E48</f>
        <v>463</v>
      </c>
      <c r="F49" s="193">
        <f>F46+F47+F48</f>
        <v>446</v>
      </c>
      <c r="G49" s="193">
        <f>G46+G47+G48</f>
        <v>418</v>
      </c>
      <c r="H49" s="159">
        <f>H46+H47+H48</f>
        <v>338</v>
      </c>
    </row>
    <row r="50" spans="7:8" ht="19.5" customHeight="1">
      <c r="G50" s="320" t="s">
        <v>91</v>
      </c>
      <c r="H50" s="321"/>
    </row>
  </sheetData>
  <sheetProtection/>
  <mergeCells count="43">
    <mergeCell ref="B49:C49"/>
    <mergeCell ref="G50:H50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48:C48"/>
    <mergeCell ref="B34:C34"/>
    <mergeCell ref="B35:C35"/>
    <mergeCell ref="B36:C36"/>
    <mergeCell ref="B37:C37"/>
    <mergeCell ref="B38:C38"/>
    <mergeCell ref="B39:C39"/>
    <mergeCell ref="B23:C23"/>
    <mergeCell ref="B24:C24"/>
    <mergeCell ref="B30:C30"/>
    <mergeCell ref="B31:C31"/>
    <mergeCell ref="B19:C19"/>
    <mergeCell ref="B21:C21"/>
    <mergeCell ref="B22:C22"/>
    <mergeCell ref="B20:C20"/>
    <mergeCell ref="G27:H2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8:C8"/>
    <mergeCell ref="B9:C9"/>
    <mergeCell ref="A1:E1"/>
    <mergeCell ref="B5:C5"/>
    <mergeCell ref="B6:C6"/>
    <mergeCell ref="B7:C7"/>
  </mergeCells>
  <printOptions/>
  <pageMargins left="0.9055118110236221" right="0.5118110236220472" top="0.5511811023622047" bottom="0.35433070866141736" header="0.31496062992125984" footer="0.31496062992125984"/>
  <pageSetup firstPageNumber="71" useFirstPageNumber="1" horizontalDpi="600" verticalDpi="600" orientation="portrait" paperSize="9" scale="85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3">
      <selection activeCell="I6" sqref="I6"/>
    </sheetView>
  </sheetViews>
  <sheetFormatPr defaultColWidth="9.00390625" defaultRowHeight="13.5"/>
  <cols>
    <col min="1" max="1" width="9.75390625" style="0" customWidth="1"/>
    <col min="2" max="2" width="17.875" style="0" customWidth="1"/>
    <col min="3" max="3" width="1.875" style="0" customWidth="1"/>
    <col min="4" max="4" width="10.375" style="0" customWidth="1"/>
    <col min="5" max="5" width="10.75390625" style="0" customWidth="1"/>
    <col min="6" max="6" width="10.50390625" style="0" customWidth="1"/>
    <col min="7" max="7" width="9.375" style="0" customWidth="1"/>
    <col min="8" max="8" width="9.875" style="0" customWidth="1"/>
  </cols>
  <sheetData>
    <row r="1" spans="1:5" ht="21.75" customHeight="1">
      <c r="A1" s="304" t="s">
        <v>138</v>
      </c>
      <c r="B1" s="304"/>
      <c r="C1" s="304"/>
      <c r="D1" s="304"/>
      <c r="E1" s="304"/>
    </row>
    <row r="2" spans="4:5" ht="13.5">
      <c r="D2" s="320" t="s">
        <v>99</v>
      </c>
      <c r="E2" s="326"/>
    </row>
    <row r="3" spans="1:8" ht="21.75" customHeight="1">
      <c r="A3" s="53" t="s">
        <v>36</v>
      </c>
      <c r="B3" s="43" t="s">
        <v>83</v>
      </c>
      <c r="C3" s="44"/>
      <c r="D3" s="45" t="s">
        <v>84</v>
      </c>
      <c r="E3" s="43" t="s">
        <v>85</v>
      </c>
      <c r="F3" s="46"/>
      <c r="G3" s="47"/>
      <c r="H3" s="47"/>
    </row>
    <row r="4" spans="1:8" ht="13.5">
      <c r="A4" s="194" t="s">
        <v>184</v>
      </c>
      <c r="B4" s="302" t="s">
        <v>100</v>
      </c>
      <c r="C4" s="313"/>
      <c r="D4" s="149">
        <v>966</v>
      </c>
      <c r="E4" s="157">
        <v>3076</v>
      </c>
      <c r="F4" s="48"/>
      <c r="G4" s="19"/>
      <c r="H4" s="49"/>
    </row>
    <row r="5" spans="1:8" ht="13.5">
      <c r="A5" s="194"/>
      <c r="B5" s="302" t="s">
        <v>89</v>
      </c>
      <c r="C5" s="313"/>
      <c r="D5" s="149">
        <v>12</v>
      </c>
      <c r="E5" s="157">
        <v>184</v>
      </c>
      <c r="F5" s="48"/>
      <c r="G5" s="19"/>
      <c r="H5" s="49"/>
    </row>
    <row r="6" spans="1:8" ht="13.5">
      <c r="A6" s="194"/>
      <c r="B6" s="316" t="s">
        <v>165</v>
      </c>
      <c r="C6" s="317"/>
      <c r="D6" s="88">
        <f>D4+D5</f>
        <v>978</v>
      </c>
      <c r="E6" s="91">
        <f>E4+E5</f>
        <v>3260</v>
      </c>
      <c r="F6" s="48"/>
      <c r="G6" s="19"/>
      <c r="H6" s="49"/>
    </row>
    <row r="7" spans="1:8" ht="13.5">
      <c r="A7" s="194">
        <v>21</v>
      </c>
      <c r="B7" s="302" t="s">
        <v>100</v>
      </c>
      <c r="C7" s="313"/>
      <c r="D7" s="149">
        <v>1020</v>
      </c>
      <c r="E7" s="157">
        <v>3143</v>
      </c>
      <c r="F7" s="48"/>
      <c r="G7" s="19"/>
      <c r="H7" s="50"/>
    </row>
    <row r="8" spans="1:8" ht="13.5">
      <c r="A8" s="194"/>
      <c r="B8" s="302" t="s">
        <v>89</v>
      </c>
      <c r="C8" s="313"/>
      <c r="D8" s="149">
        <v>0</v>
      </c>
      <c r="E8" s="157">
        <v>174</v>
      </c>
      <c r="F8" s="48"/>
      <c r="G8" s="19"/>
      <c r="H8" s="50"/>
    </row>
    <row r="9" spans="1:8" ht="13.5">
      <c r="A9" s="194"/>
      <c r="B9" s="316" t="s">
        <v>165</v>
      </c>
      <c r="C9" s="317"/>
      <c r="D9" s="88">
        <f>D7+D8</f>
        <v>1020</v>
      </c>
      <c r="E9" s="91">
        <f>E7+E8</f>
        <v>3317</v>
      </c>
      <c r="F9" s="48"/>
      <c r="G9" s="19"/>
      <c r="H9" s="50"/>
    </row>
    <row r="10" spans="1:8" ht="13.5">
      <c r="A10" s="194">
        <v>22</v>
      </c>
      <c r="B10" s="302" t="s">
        <v>100</v>
      </c>
      <c r="C10" s="313"/>
      <c r="D10" s="149">
        <v>1280</v>
      </c>
      <c r="E10" s="157">
        <v>2573</v>
      </c>
      <c r="F10" s="48"/>
      <c r="G10" s="19"/>
      <c r="H10" s="50"/>
    </row>
    <row r="11" spans="1:8" ht="13.5">
      <c r="A11" s="194"/>
      <c r="B11" s="302" t="s">
        <v>89</v>
      </c>
      <c r="C11" s="313"/>
      <c r="D11" s="149">
        <v>15</v>
      </c>
      <c r="E11" s="157">
        <v>104</v>
      </c>
      <c r="F11" s="48"/>
      <c r="G11" s="19"/>
      <c r="H11" s="50"/>
    </row>
    <row r="12" spans="1:8" ht="13.5">
      <c r="A12" s="194"/>
      <c r="B12" s="316" t="s">
        <v>165</v>
      </c>
      <c r="C12" s="317"/>
      <c r="D12" s="129">
        <f>D10+D11</f>
        <v>1295</v>
      </c>
      <c r="E12" s="131">
        <f>E10+E11</f>
        <v>2677</v>
      </c>
      <c r="F12" s="48"/>
      <c r="G12" s="19"/>
      <c r="H12" s="50"/>
    </row>
    <row r="13" spans="1:8" ht="13.5">
      <c r="A13" s="194">
        <v>23</v>
      </c>
      <c r="B13" s="302" t="s">
        <v>100</v>
      </c>
      <c r="C13" s="313"/>
      <c r="D13" s="149">
        <v>1308</v>
      </c>
      <c r="E13" s="157">
        <v>2331</v>
      </c>
      <c r="F13" s="48"/>
      <c r="G13" s="19"/>
      <c r="H13" s="50"/>
    </row>
    <row r="14" spans="1:8" ht="13.5">
      <c r="A14" s="194"/>
      <c r="B14" s="302" t="s">
        <v>89</v>
      </c>
      <c r="C14" s="313"/>
      <c r="D14" s="149">
        <v>21</v>
      </c>
      <c r="E14" s="157">
        <v>82</v>
      </c>
      <c r="F14" s="48"/>
      <c r="G14" s="19"/>
      <c r="H14" s="50"/>
    </row>
    <row r="15" spans="1:8" ht="13.5">
      <c r="A15" s="194"/>
      <c r="B15" s="324" t="s">
        <v>165</v>
      </c>
      <c r="C15" s="325"/>
      <c r="D15" s="188">
        <f>D13+D14</f>
        <v>1329</v>
      </c>
      <c r="E15" s="189">
        <f>E13+E14</f>
        <v>2413</v>
      </c>
      <c r="F15" s="48"/>
      <c r="G15" s="19"/>
      <c r="H15" s="50"/>
    </row>
    <row r="16" spans="1:8" ht="13.5">
      <c r="A16" s="194">
        <v>24</v>
      </c>
      <c r="B16" s="302" t="s">
        <v>100</v>
      </c>
      <c r="C16" s="313"/>
      <c r="D16" s="205">
        <v>1136</v>
      </c>
      <c r="E16" s="209">
        <v>2537</v>
      </c>
      <c r="F16" s="49"/>
      <c r="G16" s="19"/>
      <c r="H16" s="50"/>
    </row>
    <row r="17" spans="1:8" ht="13.5">
      <c r="A17" s="194"/>
      <c r="B17" s="302" t="s">
        <v>89</v>
      </c>
      <c r="C17" s="313"/>
      <c r="D17" s="205">
        <v>23</v>
      </c>
      <c r="E17" s="209">
        <v>81</v>
      </c>
      <c r="F17" s="49"/>
      <c r="G17" s="19"/>
      <c r="H17" s="50"/>
    </row>
    <row r="18" spans="1:8" ht="13.5">
      <c r="A18" s="195"/>
      <c r="B18" s="330" t="s">
        <v>165</v>
      </c>
      <c r="C18" s="331"/>
      <c r="D18" s="158">
        <f>D16+D17</f>
        <v>1159</v>
      </c>
      <c r="E18" s="159">
        <f>E16+E17</f>
        <v>2618</v>
      </c>
      <c r="F18" s="49"/>
      <c r="G18" s="19"/>
      <c r="H18" s="50"/>
    </row>
    <row r="19" spans="4:8" ht="15" customHeight="1">
      <c r="D19" s="320" t="s">
        <v>91</v>
      </c>
      <c r="E19" s="326"/>
      <c r="G19" s="320"/>
      <c r="H19" s="326"/>
    </row>
    <row r="20" ht="9" customHeight="1"/>
    <row r="21" spans="7:8" ht="13.5">
      <c r="G21" s="307" t="s">
        <v>99</v>
      </c>
      <c r="H21" s="329"/>
    </row>
    <row r="22" spans="1:8" ht="24.75" customHeight="1">
      <c r="A22" s="53" t="s">
        <v>36</v>
      </c>
      <c r="B22" s="43" t="s">
        <v>83</v>
      </c>
      <c r="C22" s="44"/>
      <c r="D22" s="45" t="s">
        <v>94</v>
      </c>
      <c r="E22" s="45" t="s">
        <v>95</v>
      </c>
      <c r="F22" s="45" t="s">
        <v>96</v>
      </c>
      <c r="G22" s="45" t="s">
        <v>97</v>
      </c>
      <c r="H22" s="45" t="s">
        <v>98</v>
      </c>
    </row>
    <row r="23" spans="1:8" ht="13.5">
      <c r="A23" s="194" t="s">
        <v>184</v>
      </c>
      <c r="B23" s="302" t="s">
        <v>100</v>
      </c>
      <c r="C23" s="313"/>
      <c r="D23" s="149">
        <v>2975</v>
      </c>
      <c r="E23" s="150">
        <v>3734</v>
      </c>
      <c r="F23" s="160">
        <v>3685</v>
      </c>
      <c r="G23" s="150">
        <v>1905</v>
      </c>
      <c r="H23" s="152">
        <v>773</v>
      </c>
    </row>
    <row r="24" spans="1:8" ht="13.5">
      <c r="A24" s="194"/>
      <c r="B24" s="302" t="s">
        <v>89</v>
      </c>
      <c r="C24" s="313"/>
      <c r="D24" s="149">
        <v>87</v>
      </c>
      <c r="E24" s="150">
        <v>172</v>
      </c>
      <c r="F24" s="160">
        <v>185</v>
      </c>
      <c r="G24" s="150">
        <v>48</v>
      </c>
      <c r="H24" s="152">
        <v>50</v>
      </c>
    </row>
    <row r="25" spans="1:8" ht="13.5">
      <c r="A25" s="194"/>
      <c r="B25" s="316" t="s">
        <v>165</v>
      </c>
      <c r="C25" s="317"/>
      <c r="D25" s="129">
        <f>D23+D24</f>
        <v>3062</v>
      </c>
      <c r="E25" s="127">
        <f>E23+E24</f>
        <v>3906</v>
      </c>
      <c r="F25" s="127">
        <f>F23+F24</f>
        <v>3870</v>
      </c>
      <c r="G25" s="127">
        <f>G23+G24</f>
        <v>1953</v>
      </c>
      <c r="H25" s="130">
        <f>H23+H24</f>
        <v>823</v>
      </c>
    </row>
    <row r="26" spans="1:8" ht="13.5">
      <c r="A26" s="194">
        <v>21</v>
      </c>
      <c r="B26" s="302" t="s">
        <v>100</v>
      </c>
      <c r="C26" s="313"/>
      <c r="D26" s="149">
        <v>3503</v>
      </c>
      <c r="E26" s="150">
        <v>3920</v>
      </c>
      <c r="F26" s="160">
        <v>3525</v>
      </c>
      <c r="G26" s="150">
        <v>1875</v>
      </c>
      <c r="H26" s="152">
        <v>787</v>
      </c>
    </row>
    <row r="27" spans="1:8" ht="13.5">
      <c r="A27" s="194"/>
      <c r="B27" s="302" t="s">
        <v>89</v>
      </c>
      <c r="C27" s="313"/>
      <c r="D27" s="149">
        <v>67</v>
      </c>
      <c r="E27" s="150">
        <v>193</v>
      </c>
      <c r="F27" s="160">
        <v>154</v>
      </c>
      <c r="G27" s="150">
        <v>49</v>
      </c>
      <c r="H27" s="152">
        <v>56</v>
      </c>
    </row>
    <row r="28" spans="1:8" ht="13.5">
      <c r="A28" s="194"/>
      <c r="B28" s="316" t="s">
        <v>165</v>
      </c>
      <c r="C28" s="317"/>
      <c r="D28" s="129">
        <f>D26+D27</f>
        <v>3570</v>
      </c>
      <c r="E28" s="127">
        <f>E26+E27</f>
        <v>4113</v>
      </c>
      <c r="F28" s="127">
        <f>F26+F27</f>
        <v>3679</v>
      </c>
      <c r="G28" s="127">
        <f>G26+G27</f>
        <v>1924</v>
      </c>
      <c r="H28" s="130">
        <f>H26+H27</f>
        <v>843</v>
      </c>
    </row>
    <row r="29" spans="1:8" ht="13.5">
      <c r="A29" s="194">
        <v>22</v>
      </c>
      <c r="B29" s="302" t="s">
        <v>100</v>
      </c>
      <c r="C29" s="313"/>
      <c r="D29" s="149">
        <v>4284</v>
      </c>
      <c r="E29" s="150">
        <v>3951</v>
      </c>
      <c r="F29" s="160">
        <v>3161</v>
      </c>
      <c r="G29" s="150">
        <v>2195</v>
      </c>
      <c r="H29" s="152">
        <v>946</v>
      </c>
    </row>
    <row r="30" spans="1:8" ht="13.5">
      <c r="A30" s="194"/>
      <c r="B30" s="302" t="s">
        <v>89</v>
      </c>
      <c r="C30" s="313"/>
      <c r="D30" s="149">
        <v>141</v>
      </c>
      <c r="E30" s="150">
        <v>194</v>
      </c>
      <c r="F30" s="160">
        <v>103</v>
      </c>
      <c r="G30" s="150">
        <v>73</v>
      </c>
      <c r="H30" s="152">
        <v>55</v>
      </c>
    </row>
    <row r="31" spans="1:8" ht="13.5">
      <c r="A31" s="194"/>
      <c r="B31" s="316" t="s">
        <v>165</v>
      </c>
      <c r="C31" s="317"/>
      <c r="D31" s="129">
        <f>D29+D30</f>
        <v>4425</v>
      </c>
      <c r="E31" s="127">
        <f>E29+E30</f>
        <v>4145</v>
      </c>
      <c r="F31" s="127">
        <f>F29+F30</f>
        <v>3264</v>
      </c>
      <c r="G31" s="127">
        <f>G29+G30</f>
        <v>2268</v>
      </c>
      <c r="H31" s="130">
        <f>H29+H30</f>
        <v>1001</v>
      </c>
    </row>
    <row r="32" spans="1:8" ht="13.5">
      <c r="A32" s="194">
        <v>23</v>
      </c>
      <c r="B32" s="302" t="s">
        <v>100</v>
      </c>
      <c r="C32" s="313"/>
      <c r="D32" s="149">
        <v>4904</v>
      </c>
      <c r="E32" s="150">
        <v>4127</v>
      </c>
      <c r="F32" s="160">
        <v>3286</v>
      </c>
      <c r="G32" s="150">
        <v>2256</v>
      </c>
      <c r="H32" s="152">
        <v>1169</v>
      </c>
    </row>
    <row r="33" spans="1:8" ht="13.5">
      <c r="A33" s="194"/>
      <c r="B33" s="302" t="s">
        <v>89</v>
      </c>
      <c r="C33" s="313"/>
      <c r="D33" s="149">
        <v>180</v>
      </c>
      <c r="E33" s="150">
        <v>168</v>
      </c>
      <c r="F33" s="160">
        <v>93</v>
      </c>
      <c r="G33" s="150">
        <v>112</v>
      </c>
      <c r="H33" s="152">
        <v>73</v>
      </c>
    </row>
    <row r="34" spans="1:8" ht="13.5">
      <c r="A34" s="194"/>
      <c r="B34" s="324" t="s">
        <v>165</v>
      </c>
      <c r="C34" s="325"/>
      <c r="D34" s="129">
        <f>D32+D33</f>
        <v>5084</v>
      </c>
      <c r="E34" s="127">
        <f>E32+E33</f>
        <v>4295</v>
      </c>
      <c r="F34" s="127">
        <f>F32+F33</f>
        <v>3379</v>
      </c>
      <c r="G34" s="127">
        <f>G32+G33</f>
        <v>2368</v>
      </c>
      <c r="H34" s="130">
        <f>H32+H33</f>
        <v>1242</v>
      </c>
    </row>
    <row r="35" spans="1:8" ht="13.5">
      <c r="A35" s="194">
        <v>24</v>
      </c>
      <c r="B35" s="302" t="s">
        <v>100</v>
      </c>
      <c r="C35" s="313"/>
      <c r="D35" s="205">
        <v>5274</v>
      </c>
      <c r="E35" s="206">
        <v>4083</v>
      </c>
      <c r="F35" s="210">
        <v>3731</v>
      </c>
      <c r="G35" s="206">
        <v>2505</v>
      </c>
      <c r="H35" s="208">
        <v>1342</v>
      </c>
    </row>
    <row r="36" spans="1:8" ht="13.5">
      <c r="A36" s="194"/>
      <c r="B36" s="302" t="s">
        <v>89</v>
      </c>
      <c r="C36" s="313"/>
      <c r="D36" s="205">
        <v>193</v>
      </c>
      <c r="E36" s="206">
        <v>127</v>
      </c>
      <c r="F36" s="210">
        <v>99</v>
      </c>
      <c r="G36" s="206">
        <v>92</v>
      </c>
      <c r="H36" s="208">
        <v>84</v>
      </c>
    </row>
    <row r="37" spans="1:8" ht="13.5">
      <c r="A37" s="195"/>
      <c r="B37" s="330" t="s">
        <v>165</v>
      </c>
      <c r="C37" s="331"/>
      <c r="D37" s="153">
        <f>D35+D36</f>
        <v>5467</v>
      </c>
      <c r="E37" s="154">
        <f>E35+E36</f>
        <v>4210</v>
      </c>
      <c r="F37" s="154">
        <f>F35+F36</f>
        <v>3830</v>
      </c>
      <c r="G37" s="154">
        <f>G35+G36</f>
        <v>2597</v>
      </c>
      <c r="H37" s="156">
        <f>H35+H36</f>
        <v>1426</v>
      </c>
    </row>
    <row r="38" spans="7:8" ht="14.25" customHeight="1">
      <c r="G38" s="320" t="s">
        <v>91</v>
      </c>
      <c r="H38" s="326"/>
    </row>
    <row r="41" spans="1:4" ht="14.25">
      <c r="A41" s="28" t="s">
        <v>163</v>
      </c>
      <c r="B41" s="28"/>
      <c r="C41" s="72"/>
      <c r="D41" s="72"/>
    </row>
    <row r="42" spans="1:7" ht="13.5">
      <c r="A42" s="332"/>
      <c r="B42" s="332"/>
      <c r="C42" s="332"/>
      <c r="D42" s="332"/>
      <c r="E42" s="332"/>
      <c r="F42" s="307" t="s">
        <v>99</v>
      </c>
      <c r="G42" s="329"/>
    </row>
    <row r="43" spans="1:8" ht="25.5">
      <c r="A43" s="53" t="s">
        <v>155</v>
      </c>
      <c r="B43" s="43" t="s">
        <v>83</v>
      </c>
      <c r="C43" s="44"/>
      <c r="D43" s="53" t="s">
        <v>156</v>
      </c>
      <c r="E43" s="53" t="s">
        <v>157</v>
      </c>
      <c r="F43" s="53" t="s">
        <v>158</v>
      </c>
      <c r="G43" s="43" t="s">
        <v>101</v>
      </c>
      <c r="H43" s="46"/>
    </row>
    <row r="44" spans="1:8" ht="13.5">
      <c r="A44" s="194" t="s">
        <v>184</v>
      </c>
      <c r="B44" s="302" t="s">
        <v>100</v>
      </c>
      <c r="C44" s="313"/>
      <c r="D44" s="149">
        <v>3746</v>
      </c>
      <c r="E44" s="150">
        <v>1965</v>
      </c>
      <c r="F44" s="151">
        <v>261</v>
      </c>
      <c r="G44" s="157">
        <v>5972</v>
      </c>
      <c r="H44" s="48"/>
    </row>
    <row r="45" spans="1:8" ht="13.5">
      <c r="A45" s="194"/>
      <c r="B45" s="302" t="s">
        <v>89</v>
      </c>
      <c r="C45" s="313"/>
      <c r="D45" s="149">
        <v>17</v>
      </c>
      <c r="E45" s="150">
        <v>39</v>
      </c>
      <c r="F45" s="151">
        <v>30</v>
      </c>
      <c r="G45" s="157">
        <v>86</v>
      </c>
      <c r="H45" s="48"/>
    </row>
    <row r="46" spans="1:8" ht="13.5">
      <c r="A46" s="194"/>
      <c r="B46" s="316" t="s">
        <v>165</v>
      </c>
      <c r="C46" s="317"/>
      <c r="D46" s="129">
        <f>D44+D45</f>
        <v>3763</v>
      </c>
      <c r="E46" s="127">
        <f>E44+E45</f>
        <v>2004</v>
      </c>
      <c r="F46" s="128">
        <f>F44+F45</f>
        <v>291</v>
      </c>
      <c r="G46" s="131">
        <f>G44+G45</f>
        <v>6058</v>
      </c>
      <c r="H46" s="48"/>
    </row>
    <row r="47" spans="1:8" ht="13.5">
      <c r="A47" s="194">
        <v>21</v>
      </c>
      <c r="B47" s="302" t="s">
        <v>100</v>
      </c>
      <c r="C47" s="313"/>
      <c r="D47" s="149">
        <v>3934</v>
      </c>
      <c r="E47" s="150">
        <v>2042</v>
      </c>
      <c r="F47" s="151">
        <v>241</v>
      </c>
      <c r="G47" s="157">
        <v>6217</v>
      </c>
      <c r="H47" s="71"/>
    </row>
    <row r="48" spans="1:8" ht="13.5">
      <c r="A48" s="194"/>
      <c r="B48" s="302" t="s">
        <v>89</v>
      </c>
      <c r="C48" s="313"/>
      <c r="D48" s="149">
        <v>29</v>
      </c>
      <c r="E48" s="150">
        <v>31</v>
      </c>
      <c r="F48" s="151">
        <v>10</v>
      </c>
      <c r="G48" s="157">
        <v>70</v>
      </c>
      <c r="H48" s="71"/>
    </row>
    <row r="49" spans="1:8" ht="13.5">
      <c r="A49" s="194"/>
      <c r="B49" s="316" t="s">
        <v>165</v>
      </c>
      <c r="C49" s="317"/>
      <c r="D49" s="129">
        <f>D47+D48</f>
        <v>3963</v>
      </c>
      <c r="E49" s="127">
        <f>E47+E48</f>
        <v>2073</v>
      </c>
      <c r="F49" s="128">
        <f>F47+F48</f>
        <v>251</v>
      </c>
      <c r="G49" s="131">
        <f>G47+G48</f>
        <v>6287</v>
      </c>
      <c r="H49" s="71"/>
    </row>
    <row r="50" spans="1:8" ht="13.5">
      <c r="A50" s="194">
        <v>22</v>
      </c>
      <c r="B50" s="302" t="s">
        <v>100</v>
      </c>
      <c r="C50" s="313"/>
      <c r="D50" s="149">
        <v>4175</v>
      </c>
      <c r="E50" s="150">
        <v>2200</v>
      </c>
      <c r="F50" s="151">
        <v>233</v>
      </c>
      <c r="G50" s="157">
        <v>6608</v>
      </c>
      <c r="H50" s="71"/>
    </row>
    <row r="51" spans="1:8" ht="13.5">
      <c r="A51" s="194"/>
      <c r="B51" s="302" t="s">
        <v>89</v>
      </c>
      <c r="C51" s="313"/>
      <c r="D51" s="149">
        <v>20</v>
      </c>
      <c r="E51" s="150">
        <v>69</v>
      </c>
      <c r="F51" s="151">
        <v>4</v>
      </c>
      <c r="G51" s="157">
        <v>93</v>
      </c>
      <c r="H51" s="71"/>
    </row>
    <row r="52" spans="1:8" ht="13.5">
      <c r="A52" s="194"/>
      <c r="B52" s="316" t="s">
        <v>165</v>
      </c>
      <c r="C52" s="317"/>
      <c r="D52" s="129">
        <f>D50+D51</f>
        <v>4195</v>
      </c>
      <c r="E52" s="127">
        <f>E50+E51</f>
        <v>2269</v>
      </c>
      <c r="F52" s="128">
        <f>F50+F51</f>
        <v>237</v>
      </c>
      <c r="G52" s="131">
        <f>G50+G51</f>
        <v>6701</v>
      </c>
      <c r="H52" s="71"/>
    </row>
    <row r="53" spans="1:8" ht="13.5">
      <c r="A53" s="194">
        <v>23</v>
      </c>
      <c r="B53" s="302" t="s">
        <v>100</v>
      </c>
      <c r="C53" s="313"/>
      <c r="D53" s="149">
        <v>4184</v>
      </c>
      <c r="E53" s="150">
        <v>2115</v>
      </c>
      <c r="F53" s="151">
        <v>242</v>
      </c>
      <c r="G53" s="157">
        <v>6541</v>
      </c>
      <c r="H53" s="71"/>
    </row>
    <row r="54" spans="1:8" ht="13.5">
      <c r="A54" s="194"/>
      <c r="B54" s="302" t="s">
        <v>89</v>
      </c>
      <c r="C54" s="313"/>
      <c r="D54" s="149">
        <v>36</v>
      </c>
      <c r="E54" s="150">
        <v>46</v>
      </c>
      <c r="F54" s="151">
        <v>0</v>
      </c>
      <c r="G54" s="157">
        <v>82</v>
      </c>
      <c r="H54" s="71"/>
    </row>
    <row r="55" spans="1:8" ht="13.5">
      <c r="A55" s="194"/>
      <c r="B55" s="324" t="s">
        <v>165</v>
      </c>
      <c r="C55" s="325"/>
      <c r="D55" s="129">
        <f>D53+D54</f>
        <v>4220</v>
      </c>
      <c r="E55" s="127">
        <f>E53+E54</f>
        <v>2161</v>
      </c>
      <c r="F55" s="128">
        <f>F53+F54</f>
        <v>242</v>
      </c>
      <c r="G55" s="131">
        <f>G53+G54</f>
        <v>6623</v>
      </c>
      <c r="H55" s="71"/>
    </row>
    <row r="56" spans="1:8" ht="13.5">
      <c r="A56" s="194">
        <v>24</v>
      </c>
      <c r="B56" s="302" t="s">
        <v>100</v>
      </c>
      <c r="C56" s="313"/>
      <c r="D56" s="205">
        <v>4156</v>
      </c>
      <c r="E56" s="206">
        <v>2134</v>
      </c>
      <c r="F56" s="207">
        <v>243</v>
      </c>
      <c r="G56" s="209">
        <v>6533</v>
      </c>
      <c r="H56" s="50"/>
    </row>
    <row r="57" spans="1:8" ht="13.5">
      <c r="A57" s="194"/>
      <c r="B57" s="302" t="s">
        <v>89</v>
      </c>
      <c r="C57" s="313"/>
      <c r="D57" s="205">
        <v>34</v>
      </c>
      <c r="E57" s="206">
        <v>48</v>
      </c>
      <c r="F57" s="207">
        <v>0</v>
      </c>
      <c r="G57" s="209">
        <v>82</v>
      </c>
      <c r="H57" s="50"/>
    </row>
    <row r="58" spans="1:8" ht="13.5">
      <c r="A58" s="195"/>
      <c r="B58" s="330" t="s">
        <v>165</v>
      </c>
      <c r="C58" s="331"/>
      <c r="D58" s="153">
        <f>D56+D57</f>
        <v>4190</v>
      </c>
      <c r="E58" s="154">
        <f>E56+E57</f>
        <v>2182</v>
      </c>
      <c r="F58" s="155">
        <f>F56+F57</f>
        <v>243</v>
      </c>
      <c r="G58" s="161">
        <f>G56+G57</f>
        <v>6615</v>
      </c>
      <c r="H58" s="50"/>
    </row>
    <row r="59" spans="6:7" ht="13.5">
      <c r="F59" s="327" t="s">
        <v>91</v>
      </c>
      <c r="G59" s="328"/>
    </row>
  </sheetData>
  <sheetProtection/>
  <mergeCells count="54">
    <mergeCell ref="B50:C50"/>
    <mergeCell ref="B51:C51"/>
    <mergeCell ref="B32:C32"/>
    <mergeCell ref="B33:C33"/>
    <mergeCell ref="B37:C37"/>
    <mergeCell ref="B56:C56"/>
    <mergeCell ref="B57:C57"/>
    <mergeCell ref="B58:C58"/>
    <mergeCell ref="A42:E42"/>
    <mergeCell ref="B47:C47"/>
    <mergeCell ref="B48:C48"/>
    <mergeCell ref="B49:C49"/>
    <mergeCell ref="B25:C25"/>
    <mergeCell ref="B26:C26"/>
    <mergeCell ref="B28:C28"/>
    <mergeCell ref="B29:C29"/>
    <mergeCell ref="B30:C30"/>
    <mergeCell ref="B31:C31"/>
    <mergeCell ref="G19:H19"/>
    <mergeCell ref="G21:H21"/>
    <mergeCell ref="B16:C16"/>
    <mergeCell ref="B17:C17"/>
    <mergeCell ref="B18:C18"/>
    <mergeCell ref="D19:E19"/>
    <mergeCell ref="B12:C12"/>
    <mergeCell ref="B13:C13"/>
    <mergeCell ref="A1:E1"/>
    <mergeCell ref="D2:E2"/>
    <mergeCell ref="B4:C4"/>
    <mergeCell ref="B5:C5"/>
    <mergeCell ref="B6:C6"/>
    <mergeCell ref="B7:C7"/>
    <mergeCell ref="B8:C8"/>
    <mergeCell ref="B9:C9"/>
    <mergeCell ref="B10:C10"/>
    <mergeCell ref="F42:G42"/>
    <mergeCell ref="B44:C44"/>
    <mergeCell ref="B45:C45"/>
    <mergeCell ref="B11:C11"/>
    <mergeCell ref="B27:C27"/>
    <mergeCell ref="B14:C14"/>
    <mergeCell ref="B15:C15"/>
    <mergeCell ref="B23:C23"/>
    <mergeCell ref="B24:C24"/>
    <mergeCell ref="B34:C34"/>
    <mergeCell ref="G38:H38"/>
    <mergeCell ref="B46:C46"/>
    <mergeCell ref="F59:G59"/>
    <mergeCell ref="B52:C52"/>
    <mergeCell ref="B53:C53"/>
    <mergeCell ref="B54:C54"/>
    <mergeCell ref="B55:C55"/>
    <mergeCell ref="B35:C35"/>
    <mergeCell ref="B36:C36"/>
  </mergeCells>
  <printOptions/>
  <pageMargins left="0.9055118110236221" right="0.5118110236220472" top="0.5511811023622047" bottom="0.5511811023622047" header="0.31496062992125984" footer="0.31496062992125984"/>
  <pageSetup firstPageNumber="72" useFirstPageNumber="1" horizontalDpi="600" verticalDpi="600" orientation="portrait" paperSize="9" r:id="rId1"/>
  <headerFooter>
    <oddFooter>&amp;C&amp;"ＭＳ 明朝,標準"&amp;P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" width="9.75390625" style="0" customWidth="1"/>
    <col min="2" max="2" width="21.125" style="0" customWidth="1"/>
    <col min="3" max="3" width="8.00390625" style="0" customWidth="1"/>
    <col min="4" max="6" width="11.75390625" style="0" customWidth="1"/>
    <col min="7" max="7" width="11.25390625" style="0" customWidth="1"/>
    <col min="8" max="8" width="11.125" style="0" customWidth="1"/>
  </cols>
  <sheetData>
    <row r="1" spans="1:8" ht="19.5" customHeight="1">
      <c r="A1" s="28" t="s">
        <v>139</v>
      </c>
      <c r="B1" s="28"/>
      <c r="C1" s="29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17.25" customHeight="1">
      <c r="A3" s="253" t="s">
        <v>102</v>
      </c>
      <c r="B3" s="254"/>
      <c r="C3" s="255"/>
      <c r="D3" s="253" t="s">
        <v>187</v>
      </c>
      <c r="E3" s="254"/>
      <c r="F3" s="254"/>
      <c r="G3" s="255"/>
      <c r="H3" s="16"/>
    </row>
    <row r="4" spans="1:8" ht="14.25" customHeight="1">
      <c r="A4" s="333"/>
      <c r="B4" s="334"/>
      <c r="C4" s="335"/>
      <c r="D4" s="111" t="s">
        <v>188</v>
      </c>
      <c r="E4" s="112"/>
      <c r="F4" s="112"/>
      <c r="G4" s="113"/>
      <c r="H4" s="16"/>
    </row>
    <row r="5" spans="1:8" ht="21" customHeight="1">
      <c r="A5" s="333"/>
      <c r="B5" s="334"/>
      <c r="C5" s="335"/>
      <c r="D5" s="114"/>
      <c r="E5" s="289" t="s">
        <v>103</v>
      </c>
      <c r="F5" s="289"/>
      <c r="G5" s="115"/>
      <c r="H5" s="16"/>
    </row>
    <row r="6" spans="1:8" ht="16.5" customHeight="1">
      <c r="A6" s="333"/>
      <c r="B6" s="334"/>
      <c r="C6" s="335"/>
      <c r="D6" s="116" t="s">
        <v>104</v>
      </c>
      <c r="E6" s="117" t="s">
        <v>105</v>
      </c>
      <c r="F6" s="253" t="s">
        <v>106</v>
      </c>
      <c r="G6" s="255"/>
      <c r="H6" s="16"/>
    </row>
    <row r="7" spans="1:8" ht="12.75" customHeight="1">
      <c r="A7" s="336"/>
      <c r="B7" s="337"/>
      <c r="C7" s="338"/>
      <c r="D7" s="118" t="s">
        <v>107</v>
      </c>
      <c r="E7" s="119" t="s">
        <v>182</v>
      </c>
      <c r="F7" s="336" t="s">
        <v>108</v>
      </c>
      <c r="G7" s="338"/>
      <c r="H7" s="16"/>
    </row>
    <row r="8" spans="1:8" ht="21" customHeight="1">
      <c r="A8" s="196"/>
      <c r="B8" s="54" t="s">
        <v>109</v>
      </c>
      <c r="C8" s="55"/>
      <c r="D8" s="211">
        <v>6589</v>
      </c>
      <c r="E8" s="212">
        <v>67263</v>
      </c>
      <c r="F8" s="339">
        <v>253411723</v>
      </c>
      <c r="G8" s="340"/>
      <c r="H8" s="16"/>
    </row>
    <row r="9" spans="1:8" ht="21" customHeight="1">
      <c r="A9" s="197"/>
      <c r="B9" s="56" t="s">
        <v>110</v>
      </c>
      <c r="C9" s="57"/>
      <c r="D9" s="213">
        <v>326</v>
      </c>
      <c r="E9" s="214">
        <v>1314</v>
      </c>
      <c r="F9" s="341">
        <v>15234535</v>
      </c>
      <c r="G9" s="342"/>
      <c r="H9" s="16"/>
    </row>
    <row r="10" spans="1:8" ht="21" customHeight="1">
      <c r="A10" s="197"/>
      <c r="B10" s="56" t="s">
        <v>111</v>
      </c>
      <c r="C10" s="57"/>
      <c r="D10" s="213">
        <v>1574</v>
      </c>
      <c r="E10" s="214">
        <v>8010</v>
      </c>
      <c r="F10" s="341">
        <v>53795952</v>
      </c>
      <c r="G10" s="342"/>
      <c r="H10" s="16"/>
    </row>
    <row r="11" spans="1:8" ht="21" customHeight="1">
      <c r="A11" s="197"/>
      <c r="B11" s="56" t="s">
        <v>112</v>
      </c>
      <c r="C11" s="57"/>
      <c r="D11" s="213">
        <v>62</v>
      </c>
      <c r="E11" s="214">
        <v>318</v>
      </c>
      <c r="F11" s="341">
        <v>2122627</v>
      </c>
      <c r="G11" s="342"/>
      <c r="H11" s="16"/>
    </row>
    <row r="12" spans="1:8" ht="21" customHeight="1">
      <c r="A12" s="343" t="s">
        <v>113</v>
      </c>
      <c r="B12" s="68" t="s">
        <v>114</v>
      </c>
      <c r="C12" s="57"/>
      <c r="D12" s="213">
        <v>11175</v>
      </c>
      <c r="E12" s="214">
        <v>113886</v>
      </c>
      <c r="F12" s="341">
        <v>865456279</v>
      </c>
      <c r="G12" s="342"/>
      <c r="H12" s="16"/>
    </row>
    <row r="13" spans="1:8" ht="21" customHeight="1">
      <c r="A13" s="344"/>
      <c r="B13" s="68" t="s">
        <v>115</v>
      </c>
      <c r="C13" s="57"/>
      <c r="D13" s="213">
        <v>2359</v>
      </c>
      <c r="E13" s="214">
        <v>17737</v>
      </c>
      <c r="F13" s="341">
        <v>152742261</v>
      </c>
      <c r="G13" s="342"/>
      <c r="H13" s="16"/>
    </row>
    <row r="14" spans="1:8" ht="21" customHeight="1">
      <c r="A14" s="344"/>
      <c r="B14" s="68" t="s">
        <v>116</v>
      </c>
      <c r="C14" s="57"/>
      <c r="D14" s="213">
        <v>7758</v>
      </c>
      <c r="E14" s="214">
        <v>219938</v>
      </c>
      <c r="F14" s="341">
        <v>84118509</v>
      </c>
      <c r="G14" s="342"/>
      <c r="H14" s="16"/>
    </row>
    <row r="15" spans="1:8" ht="21" customHeight="1">
      <c r="A15" s="344"/>
      <c r="B15" s="68" t="s">
        <v>117</v>
      </c>
      <c r="C15" s="57"/>
      <c r="D15" s="213">
        <v>1840</v>
      </c>
      <c r="E15" s="214">
        <v>26303</v>
      </c>
      <c r="F15" s="341">
        <v>210575646</v>
      </c>
      <c r="G15" s="342"/>
      <c r="H15" s="16"/>
    </row>
    <row r="16" spans="1:8" ht="21" customHeight="1">
      <c r="A16" s="344"/>
      <c r="B16" s="68" t="s">
        <v>118</v>
      </c>
      <c r="C16" s="57"/>
      <c r="D16" s="213">
        <v>282</v>
      </c>
      <c r="E16" s="214">
        <v>2157</v>
      </c>
      <c r="F16" s="341">
        <v>21867942</v>
      </c>
      <c r="G16" s="342"/>
      <c r="H16" s="16"/>
    </row>
    <row r="17" spans="1:8" ht="21" customHeight="1">
      <c r="A17" s="344"/>
      <c r="B17" s="68" t="s">
        <v>119</v>
      </c>
      <c r="C17" s="57"/>
      <c r="D17" s="213">
        <v>629</v>
      </c>
      <c r="E17" s="214">
        <v>18291</v>
      </c>
      <c r="F17" s="341">
        <v>110188633</v>
      </c>
      <c r="G17" s="342"/>
      <c r="H17" s="16"/>
    </row>
    <row r="18" spans="1:8" ht="21" customHeight="1">
      <c r="A18" s="344"/>
      <c r="B18" s="68" t="s">
        <v>120</v>
      </c>
      <c r="C18" s="57"/>
      <c r="D18" s="213">
        <v>1024</v>
      </c>
      <c r="E18" s="214">
        <v>1780</v>
      </c>
      <c r="F18" s="341">
        <v>6012810</v>
      </c>
      <c r="G18" s="342"/>
      <c r="H18" s="16"/>
    </row>
    <row r="19" spans="1:8" ht="21" customHeight="1">
      <c r="A19" s="197"/>
      <c r="B19" s="56" t="s">
        <v>121</v>
      </c>
      <c r="C19" s="57"/>
      <c r="D19" s="213">
        <v>195</v>
      </c>
      <c r="E19" s="215" t="s">
        <v>190</v>
      </c>
      <c r="F19" s="341">
        <v>4050078</v>
      </c>
      <c r="G19" s="342"/>
      <c r="H19" s="16"/>
    </row>
    <row r="20" spans="1:8" ht="21" customHeight="1">
      <c r="A20" s="197"/>
      <c r="B20" s="56" t="s">
        <v>123</v>
      </c>
      <c r="C20" s="57"/>
      <c r="D20" s="213">
        <v>226</v>
      </c>
      <c r="E20" s="215" t="s">
        <v>190</v>
      </c>
      <c r="F20" s="341">
        <v>23185246</v>
      </c>
      <c r="G20" s="342"/>
      <c r="H20" s="16"/>
    </row>
    <row r="21" spans="1:8" ht="21" customHeight="1">
      <c r="A21" s="197"/>
      <c r="B21" s="56" t="s">
        <v>124</v>
      </c>
      <c r="C21" s="57"/>
      <c r="D21" s="213">
        <v>17919</v>
      </c>
      <c r="E21" s="215" t="s">
        <v>190</v>
      </c>
      <c r="F21" s="341">
        <v>207298508</v>
      </c>
      <c r="G21" s="342"/>
      <c r="H21" s="16"/>
    </row>
    <row r="22" spans="1:8" ht="21" customHeight="1">
      <c r="A22" s="198"/>
      <c r="B22" s="92" t="s">
        <v>164</v>
      </c>
      <c r="C22" s="92"/>
      <c r="D22" s="217">
        <f>SUM(D8:D21)</f>
        <v>51958</v>
      </c>
      <c r="E22" s="216">
        <f>SUM(E8:E21)</f>
        <v>476997</v>
      </c>
      <c r="F22" s="345">
        <f>SUM(F8:G21)</f>
        <v>2010060749</v>
      </c>
      <c r="G22" s="346"/>
      <c r="H22" s="16"/>
    </row>
    <row r="23" spans="1:8" ht="21" customHeight="1">
      <c r="A23" s="347" t="s">
        <v>125</v>
      </c>
      <c r="B23" s="58" t="s">
        <v>126</v>
      </c>
      <c r="C23" s="58"/>
      <c r="D23" s="218">
        <v>0</v>
      </c>
      <c r="E23" s="212">
        <v>0</v>
      </c>
      <c r="F23" s="339">
        <v>0</v>
      </c>
      <c r="G23" s="340"/>
      <c r="H23" s="16"/>
    </row>
    <row r="24" spans="1:8" ht="21" customHeight="1">
      <c r="A24" s="348"/>
      <c r="B24" s="56" t="s">
        <v>127</v>
      </c>
      <c r="C24" s="57"/>
      <c r="D24" s="213">
        <v>10</v>
      </c>
      <c r="E24" s="214">
        <v>56</v>
      </c>
      <c r="F24" s="341">
        <v>612819</v>
      </c>
      <c r="G24" s="342"/>
      <c r="H24" s="16"/>
    </row>
    <row r="25" spans="1:8" ht="21" customHeight="1">
      <c r="A25" s="348"/>
      <c r="B25" s="56" t="s">
        <v>128</v>
      </c>
      <c r="C25" s="57"/>
      <c r="D25" s="213">
        <v>694</v>
      </c>
      <c r="E25" s="214">
        <v>14866</v>
      </c>
      <c r="F25" s="341">
        <v>130012137</v>
      </c>
      <c r="G25" s="342"/>
      <c r="H25" s="16"/>
    </row>
    <row r="26" spans="1:8" ht="21" customHeight="1">
      <c r="A26" s="348"/>
      <c r="B26" s="56" t="s">
        <v>129</v>
      </c>
      <c r="C26" s="57"/>
      <c r="D26" s="213">
        <v>1547</v>
      </c>
      <c r="E26" s="214">
        <v>46898</v>
      </c>
      <c r="F26" s="341">
        <v>377998569</v>
      </c>
      <c r="G26" s="342"/>
      <c r="H26" s="16"/>
    </row>
    <row r="27" spans="1:8" ht="21" customHeight="1">
      <c r="A27" s="349"/>
      <c r="B27" s="92" t="s">
        <v>164</v>
      </c>
      <c r="C27" s="92"/>
      <c r="D27" s="190">
        <f>SUM(D23:D26)</f>
        <v>2251</v>
      </c>
      <c r="E27" s="191">
        <f>SUM(E23:E26)</f>
        <v>61820</v>
      </c>
      <c r="F27" s="345">
        <f>SUM(F23:G26)</f>
        <v>508623525</v>
      </c>
      <c r="G27" s="346"/>
      <c r="H27" s="16"/>
    </row>
    <row r="28" spans="1:8" ht="21" customHeight="1">
      <c r="A28" s="347" t="s">
        <v>130</v>
      </c>
      <c r="B28" s="58" t="s">
        <v>131</v>
      </c>
      <c r="C28" s="58"/>
      <c r="D28" s="218">
        <v>4219</v>
      </c>
      <c r="E28" s="212">
        <v>123356</v>
      </c>
      <c r="F28" s="339">
        <v>1040106862</v>
      </c>
      <c r="G28" s="340"/>
      <c r="H28" s="16"/>
    </row>
    <row r="29" spans="1:8" ht="21" customHeight="1">
      <c r="A29" s="352"/>
      <c r="B29" s="56" t="s">
        <v>132</v>
      </c>
      <c r="C29" s="57"/>
      <c r="D29" s="213">
        <v>2220</v>
      </c>
      <c r="E29" s="214">
        <v>61004</v>
      </c>
      <c r="F29" s="341">
        <v>571129763</v>
      </c>
      <c r="G29" s="342"/>
      <c r="H29" s="16"/>
    </row>
    <row r="30" spans="1:8" ht="21" customHeight="1">
      <c r="A30" s="352"/>
      <c r="B30" s="56" t="s">
        <v>133</v>
      </c>
      <c r="C30" s="57"/>
      <c r="D30" s="213">
        <v>251</v>
      </c>
      <c r="E30" s="214">
        <v>7042</v>
      </c>
      <c r="F30" s="341">
        <v>88298631</v>
      </c>
      <c r="G30" s="342"/>
      <c r="H30" s="16"/>
    </row>
    <row r="31" spans="1:8" ht="21" customHeight="1">
      <c r="A31" s="353"/>
      <c r="B31" s="92" t="s">
        <v>164</v>
      </c>
      <c r="C31" s="92"/>
      <c r="D31" s="162">
        <f>SUM(D28:D30)</f>
        <v>6690</v>
      </c>
      <c r="E31" s="191">
        <f>SUM(E28:E30)</f>
        <v>191402</v>
      </c>
      <c r="F31" s="345">
        <f>SUM(F28:G30)</f>
        <v>1699535256</v>
      </c>
      <c r="G31" s="346"/>
      <c r="H31" s="16"/>
    </row>
    <row r="32" spans="1:8" ht="21" customHeight="1">
      <c r="A32" s="356" t="s">
        <v>134</v>
      </c>
      <c r="B32" s="357"/>
      <c r="C32" s="59"/>
      <c r="D32" s="220">
        <v>8016</v>
      </c>
      <c r="E32" s="219" t="s">
        <v>190</v>
      </c>
      <c r="F32" s="339">
        <v>87044915</v>
      </c>
      <c r="G32" s="340"/>
      <c r="H32" s="16"/>
    </row>
    <row r="33" spans="1:8" ht="21" customHeight="1">
      <c r="A33" s="360" t="s">
        <v>135</v>
      </c>
      <c r="B33" s="361"/>
      <c r="C33" s="60"/>
      <c r="D33" s="218">
        <v>401</v>
      </c>
      <c r="E33" s="221" t="s">
        <v>190</v>
      </c>
      <c r="F33" s="341">
        <v>9820089</v>
      </c>
      <c r="G33" s="342"/>
      <c r="H33" s="16"/>
    </row>
    <row r="34" spans="1:8" ht="21" customHeight="1">
      <c r="A34" s="350" t="s">
        <v>136</v>
      </c>
      <c r="B34" s="351"/>
      <c r="C34" s="61"/>
      <c r="D34" s="213">
        <v>8692</v>
      </c>
      <c r="E34" s="215" t="s">
        <v>190</v>
      </c>
      <c r="F34" s="341">
        <v>211956660</v>
      </c>
      <c r="G34" s="342"/>
      <c r="H34" s="16"/>
    </row>
    <row r="35" spans="1:8" ht="21" customHeight="1">
      <c r="A35" s="350" t="s">
        <v>183</v>
      </c>
      <c r="B35" s="351"/>
      <c r="C35" s="61"/>
      <c r="D35" s="213">
        <v>60110</v>
      </c>
      <c r="E35" s="215" t="s">
        <v>190</v>
      </c>
      <c r="F35" s="341">
        <v>4989130</v>
      </c>
      <c r="G35" s="342"/>
      <c r="H35" s="16"/>
    </row>
    <row r="36" spans="1:8" ht="21" customHeight="1">
      <c r="A36" s="163"/>
      <c r="B36" s="164" t="s">
        <v>164</v>
      </c>
      <c r="C36" s="60"/>
      <c r="D36" s="217">
        <f>SUM(D32:D35)</f>
        <v>77219</v>
      </c>
      <c r="E36" s="222">
        <f>SUM(E32:E35)</f>
        <v>0</v>
      </c>
      <c r="F36" s="345">
        <f>SUM(F32:G35)</f>
        <v>313810794</v>
      </c>
      <c r="G36" s="346"/>
      <c r="H36" s="16"/>
    </row>
    <row r="37" spans="1:8" ht="21" customHeight="1">
      <c r="A37" s="358" t="s">
        <v>181</v>
      </c>
      <c r="B37" s="359"/>
      <c r="C37" s="165"/>
      <c r="D37" s="166">
        <f>D22+D27+D31+D36</f>
        <v>138118</v>
      </c>
      <c r="E37" s="167">
        <f>E22+E27+E31+E36</f>
        <v>730219</v>
      </c>
      <c r="F37" s="354">
        <f>F22+F27+F31+F36</f>
        <v>4532030324</v>
      </c>
      <c r="G37" s="355"/>
      <c r="H37" s="16"/>
    </row>
    <row r="38" spans="1:8" ht="15.75" customHeight="1">
      <c r="A38" s="16"/>
      <c r="B38" s="16"/>
      <c r="C38" s="16"/>
      <c r="D38" s="16"/>
      <c r="E38" s="16"/>
      <c r="F38" s="327" t="s">
        <v>91</v>
      </c>
      <c r="G38" s="328"/>
      <c r="H38" s="16"/>
    </row>
  </sheetData>
  <sheetProtection/>
  <mergeCells count="44">
    <mergeCell ref="F37:G37"/>
    <mergeCell ref="F36:G36"/>
    <mergeCell ref="A32:B32"/>
    <mergeCell ref="F32:G32"/>
    <mergeCell ref="A37:B37"/>
    <mergeCell ref="F38:G38"/>
    <mergeCell ref="A33:B33"/>
    <mergeCell ref="F33:G33"/>
    <mergeCell ref="A34:B34"/>
    <mergeCell ref="F34:G34"/>
    <mergeCell ref="A35:B35"/>
    <mergeCell ref="F35:G35"/>
    <mergeCell ref="F27:G27"/>
    <mergeCell ref="A28:A31"/>
    <mergeCell ref="F28:G28"/>
    <mergeCell ref="F29:G29"/>
    <mergeCell ref="F30:G30"/>
    <mergeCell ref="F31:G31"/>
    <mergeCell ref="F18:G18"/>
    <mergeCell ref="F19:G19"/>
    <mergeCell ref="F20:G20"/>
    <mergeCell ref="F21:G21"/>
    <mergeCell ref="F22:G22"/>
    <mergeCell ref="A23:A27"/>
    <mergeCell ref="F23:G23"/>
    <mergeCell ref="F24:G24"/>
    <mergeCell ref="F25:G25"/>
    <mergeCell ref="F26:G26"/>
    <mergeCell ref="F9:G9"/>
    <mergeCell ref="F10:G10"/>
    <mergeCell ref="F11:G11"/>
    <mergeCell ref="A12:A18"/>
    <mergeCell ref="F12:G12"/>
    <mergeCell ref="F13:G13"/>
    <mergeCell ref="F14:G14"/>
    <mergeCell ref="F15:G15"/>
    <mergeCell ref="F16:G16"/>
    <mergeCell ref="F17:G17"/>
    <mergeCell ref="A3:C7"/>
    <mergeCell ref="D3:G3"/>
    <mergeCell ref="E5:F5"/>
    <mergeCell ref="F6:G6"/>
    <mergeCell ref="F7:G7"/>
    <mergeCell ref="F8:G8"/>
  </mergeCells>
  <printOptions/>
  <pageMargins left="0.9055118110236221" right="0.7086614173228347" top="0.7480314960629921" bottom="0.7480314960629921" header="0.31496062992125984" footer="0.31496062992125984"/>
  <pageSetup firstPageNumber="73" useFirstPageNumber="1" horizontalDpi="600" verticalDpi="600" orientation="portrait" paperSize="9" r:id="rId1"/>
  <headerFooter>
    <oddFooter>&amp;C&amp;"ＭＳ 明朝,標準"&amp;P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13.5"/>
  <cols>
    <col min="1" max="1" width="8.50390625" style="0" customWidth="1"/>
    <col min="2" max="2" width="9.125" style="0" customWidth="1"/>
    <col min="3" max="3" width="9.375" style="0" customWidth="1"/>
    <col min="4" max="4" width="10.00390625" style="0" customWidth="1"/>
    <col min="5" max="5" width="9.625" style="0" customWidth="1"/>
    <col min="6" max="6" width="9.375" style="0" customWidth="1"/>
    <col min="7" max="7" width="10.125" style="0" customWidth="1"/>
    <col min="8" max="8" width="9.75390625" style="0" customWidth="1"/>
    <col min="9" max="9" width="8.75390625" style="0" customWidth="1"/>
    <col min="10" max="10" width="11.625" style="0" customWidth="1"/>
  </cols>
  <sheetData>
    <row r="1" spans="1:4" ht="24" customHeight="1">
      <c r="A1" s="28" t="s">
        <v>151</v>
      </c>
      <c r="B1" s="28"/>
      <c r="C1" s="28"/>
      <c r="D1" s="62"/>
    </row>
    <row r="2" ht="12" customHeight="1">
      <c r="J2" s="63"/>
    </row>
    <row r="3" spans="1:10" ht="26.25" customHeight="1">
      <c r="A3" s="251" t="s">
        <v>36</v>
      </c>
      <c r="B3" s="362" t="s">
        <v>140</v>
      </c>
      <c r="C3" s="363"/>
      <c r="D3" s="364"/>
      <c r="E3" s="362" t="s">
        <v>141</v>
      </c>
      <c r="F3" s="365"/>
      <c r="G3" s="366"/>
      <c r="H3" s="273" t="s">
        <v>142</v>
      </c>
      <c r="I3" s="289"/>
      <c r="J3" s="290"/>
    </row>
    <row r="4" spans="1:10" ht="23.25" customHeight="1">
      <c r="A4" s="252"/>
      <c r="B4" s="120" t="s">
        <v>143</v>
      </c>
      <c r="C4" s="120" t="s">
        <v>144</v>
      </c>
      <c r="D4" s="119" t="s">
        <v>106</v>
      </c>
      <c r="E4" s="120" t="s">
        <v>143</v>
      </c>
      <c r="F4" s="120" t="s">
        <v>144</v>
      </c>
      <c r="G4" s="102" t="s">
        <v>106</v>
      </c>
      <c r="H4" s="120" t="s">
        <v>143</v>
      </c>
      <c r="I4" s="120" t="s">
        <v>144</v>
      </c>
      <c r="J4" s="102" t="s">
        <v>106</v>
      </c>
    </row>
    <row r="5" spans="1:10" ht="12" customHeight="1">
      <c r="A5" s="199"/>
      <c r="B5" s="73" t="s">
        <v>145</v>
      </c>
      <c r="C5" s="74" t="s">
        <v>146</v>
      </c>
      <c r="D5" s="75" t="s">
        <v>147</v>
      </c>
      <c r="E5" s="121" t="s">
        <v>145</v>
      </c>
      <c r="F5" s="121" t="s">
        <v>146</v>
      </c>
      <c r="G5" s="122" t="s">
        <v>147</v>
      </c>
      <c r="H5" s="74" t="s">
        <v>145</v>
      </c>
      <c r="I5" s="74" t="s">
        <v>146</v>
      </c>
      <c r="J5" s="76" t="s">
        <v>147</v>
      </c>
    </row>
    <row r="6" spans="1:10" ht="20.25" customHeight="1">
      <c r="A6" s="194" t="s">
        <v>184</v>
      </c>
      <c r="B6" s="18">
        <v>2047</v>
      </c>
      <c r="C6" s="19">
        <v>2647</v>
      </c>
      <c r="D6" s="19">
        <v>122924</v>
      </c>
      <c r="E6" s="50">
        <v>1693</v>
      </c>
      <c r="F6" s="64">
        <v>2206</v>
      </c>
      <c r="G6" s="64">
        <v>35875</v>
      </c>
      <c r="H6" s="64">
        <v>426</v>
      </c>
      <c r="I6" s="64">
        <v>426</v>
      </c>
      <c r="J6" s="65">
        <v>4808</v>
      </c>
    </row>
    <row r="7" spans="1:10" ht="21" customHeight="1">
      <c r="A7" s="194">
        <v>21</v>
      </c>
      <c r="B7" s="18">
        <v>2420</v>
      </c>
      <c r="C7" s="19">
        <v>3274</v>
      </c>
      <c r="D7" s="19">
        <v>145203</v>
      </c>
      <c r="E7" s="50">
        <v>1943</v>
      </c>
      <c r="F7" s="64">
        <v>2532</v>
      </c>
      <c r="G7" s="64">
        <v>45697</v>
      </c>
      <c r="H7" s="64">
        <v>456</v>
      </c>
      <c r="I7" s="64">
        <v>456</v>
      </c>
      <c r="J7" s="65">
        <v>7107</v>
      </c>
    </row>
    <row r="8" spans="1:10" ht="17.25" customHeight="1">
      <c r="A8" s="194">
        <v>22</v>
      </c>
      <c r="B8" s="18">
        <v>2726</v>
      </c>
      <c r="C8" s="19">
        <v>3644</v>
      </c>
      <c r="D8" s="19">
        <v>163052</v>
      </c>
      <c r="E8" s="50">
        <v>2160</v>
      </c>
      <c r="F8" s="64">
        <v>2961</v>
      </c>
      <c r="G8" s="64">
        <v>53276</v>
      </c>
      <c r="H8" s="64">
        <v>530</v>
      </c>
      <c r="I8" s="64">
        <v>541</v>
      </c>
      <c r="J8" s="65">
        <v>16722</v>
      </c>
    </row>
    <row r="9" spans="1:10" ht="22.5" customHeight="1">
      <c r="A9" s="194">
        <v>23</v>
      </c>
      <c r="B9" s="19">
        <v>2789</v>
      </c>
      <c r="C9" s="19">
        <v>3707</v>
      </c>
      <c r="D9" s="19">
        <v>165700</v>
      </c>
      <c r="E9" s="50">
        <v>2271</v>
      </c>
      <c r="F9" s="64">
        <v>3076</v>
      </c>
      <c r="G9" s="64">
        <v>56237</v>
      </c>
      <c r="H9" s="64">
        <v>490</v>
      </c>
      <c r="I9" s="64">
        <v>502</v>
      </c>
      <c r="J9" s="65">
        <v>16934</v>
      </c>
    </row>
    <row r="10" spans="1:10" ht="22.5" customHeight="1">
      <c r="A10" s="195">
        <v>24</v>
      </c>
      <c r="B10" s="192">
        <v>2745</v>
      </c>
      <c r="C10" s="20">
        <v>3647</v>
      </c>
      <c r="D10" s="20">
        <v>162421</v>
      </c>
      <c r="E10" s="232">
        <v>2249</v>
      </c>
      <c r="F10" s="233">
        <v>3023</v>
      </c>
      <c r="G10" s="233">
        <v>55995</v>
      </c>
      <c r="H10" s="233">
        <v>499</v>
      </c>
      <c r="I10" s="233">
        <v>539</v>
      </c>
      <c r="J10" s="234">
        <v>12691</v>
      </c>
    </row>
    <row r="11" spans="2:10" ht="17.25" customHeight="1">
      <c r="B11" s="16"/>
      <c r="C11" s="16"/>
      <c r="D11" s="16"/>
      <c r="E11" s="16"/>
      <c r="F11" s="16"/>
      <c r="G11" s="16"/>
      <c r="H11" s="16"/>
      <c r="I11" s="16" t="s">
        <v>153</v>
      </c>
      <c r="J11" s="16"/>
    </row>
    <row r="12" spans="2:10" ht="24.75" customHeight="1"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5.5" customHeight="1">
      <c r="A13" s="293" t="s">
        <v>36</v>
      </c>
      <c r="B13" s="273" t="s">
        <v>148</v>
      </c>
      <c r="C13" s="289"/>
      <c r="D13" s="290"/>
      <c r="E13" s="362" t="s">
        <v>149</v>
      </c>
      <c r="F13" s="365"/>
      <c r="G13" s="366"/>
      <c r="H13" s="273" t="s">
        <v>150</v>
      </c>
      <c r="I13" s="289"/>
      <c r="J13" s="290"/>
    </row>
    <row r="14" spans="1:10" ht="23.25" customHeight="1">
      <c r="A14" s="367"/>
      <c r="B14" s="120" t="s">
        <v>143</v>
      </c>
      <c r="C14" s="120" t="s">
        <v>144</v>
      </c>
      <c r="D14" s="119" t="s">
        <v>106</v>
      </c>
      <c r="E14" s="120" t="s">
        <v>143</v>
      </c>
      <c r="F14" s="120" t="s">
        <v>144</v>
      </c>
      <c r="G14" s="102" t="s">
        <v>106</v>
      </c>
      <c r="H14" s="120" t="s">
        <v>143</v>
      </c>
      <c r="I14" s="120" t="s">
        <v>144</v>
      </c>
      <c r="J14" s="102" t="s">
        <v>106</v>
      </c>
    </row>
    <row r="15" spans="1:10" ht="12" customHeight="1">
      <c r="A15" s="200"/>
      <c r="B15" s="73" t="s">
        <v>145</v>
      </c>
      <c r="C15" s="74" t="s">
        <v>146</v>
      </c>
      <c r="D15" s="75" t="s">
        <v>147</v>
      </c>
      <c r="E15" s="121" t="s">
        <v>145</v>
      </c>
      <c r="F15" s="121" t="s">
        <v>146</v>
      </c>
      <c r="G15" s="122" t="s">
        <v>147</v>
      </c>
      <c r="H15" s="74" t="s">
        <v>145</v>
      </c>
      <c r="I15" s="74" t="s">
        <v>146</v>
      </c>
      <c r="J15" s="76" t="s">
        <v>147</v>
      </c>
    </row>
    <row r="16" spans="1:10" ht="21" customHeight="1">
      <c r="A16" s="194" t="s">
        <v>184</v>
      </c>
      <c r="B16" s="18">
        <v>2218</v>
      </c>
      <c r="C16" s="19">
        <v>2803</v>
      </c>
      <c r="D16" s="19">
        <v>251112</v>
      </c>
      <c r="E16" s="19">
        <v>64</v>
      </c>
      <c r="F16" s="66">
        <v>160</v>
      </c>
      <c r="G16" s="66">
        <v>1382</v>
      </c>
      <c r="H16" s="66">
        <v>0</v>
      </c>
      <c r="I16" s="66">
        <v>0</v>
      </c>
      <c r="J16" s="67">
        <v>0</v>
      </c>
    </row>
    <row r="17" spans="1:10" ht="21" customHeight="1">
      <c r="A17" s="194">
        <v>21</v>
      </c>
      <c r="B17" s="18">
        <v>2522</v>
      </c>
      <c r="C17" s="19">
        <v>3328</v>
      </c>
      <c r="D17" s="19">
        <v>250389</v>
      </c>
      <c r="E17" s="19">
        <v>105</v>
      </c>
      <c r="F17" s="66">
        <v>262</v>
      </c>
      <c r="G17" s="66">
        <v>2759</v>
      </c>
      <c r="H17" s="66">
        <v>0</v>
      </c>
      <c r="I17" s="66">
        <v>0</v>
      </c>
      <c r="J17" s="67">
        <v>0</v>
      </c>
    </row>
    <row r="18" spans="1:10" ht="21" customHeight="1">
      <c r="A18" s="194">
        <v>22</v>
      </c>
      <c r="B18" s="18">
        <v>2583</v>
      </c>
      <c r="C18" s="19">
        <v>3232</v>
      </c>
      <c r="D18" s="19">
        <v>255202</v>
      </c>
      <c r="E18" s="19">
        <v>172</v>
      </c>
      <c r="F18" s="123">
        <v>331</v>
      </c>
      <c r="G18" s="64">
        <v>3718</v>
      </c>
      <c r="H18" s="123">
        <v>0</v>
      </c>
      <c r="I18" s="123">
        <v>0</v>
      </c>
      <c r="J18" s="67">
        <v>0</v>
      </c>
    </row>
    <row r="19" spans="1:10" ht="21" customHeight="1">
      <c r="A19" s="194">
        <v>23</v>
      </c>
      <c r="B19" s="19">
        <v>2763</v>
      </c>
      <c r="C19" s="19">
        <v>3570</v>
      </c>
      <c r="D19" s="19">
        <v>271981</v>
      </c>
      <c r="E19" s="19">
        <v>146</v>
      </c>
      <c r="F19" s="123">
        <v>323</v>
      </c>
      <c r="G19" s="64">
        <v>3649</v>
      </c>
      <c r="H19" s="123">
        <v>0</v>
      </c>
      <c r="I19" s="123">
        <v>0</v>
      </c>
      <c r="J19" s="67">
        <v>0</v>
      </c>
    </row>
    <row r="20" spans="1:10" ht="21" customHeight="1">
      <c r="A20" s="195">
        <v>24</v>
      </c>
      <c r="B20" s="192">
        <v>2743</v>
      </c>
      <c r="C20" s="20">
        <v>3490</v>
      </c>
      <c r="D20" s="20">
        <v>254139</v>
      </c>
      <c r="E20" s="20">
        <v>122</v>
      </c>
      <c r="F20" s="168">
        <v>243</v>
      </c>
      <c r="G20" s="233">
        <v>2695</v>
      </c>
      <c r="H20" s="168">
        <v>1</v>
      </c>
      <c r="I20" s="168">
        <v>1</v>
      </c>
      <c r="J20" s="169">
        <v>371</v>
      </c>
    </row>
    <row r="21" spans="9:10" ht="16.5" customHeight="1">
      <c r="I21" s="16" t="s">
        <v>153</v>
      </c>
      <c r="J21" s="16"/>
    </row>
  </sheetData>
  <sheetProtection/>
  <mergeCells count="8">
    <mergeCell ref="A3:A4"/>
    <mergeCell ref="B3:D3"/>
    <mergeCell ref="E3:G3"/>
    <mergeCell ref="H3:J3"/>
    <mergeCell ref="A13:A14"/>
    <mergeCell ref="B13:D13"/>
    <mergeCell ref="E13:G13"/>
    <mergeCell ref="H13:J13"/>
  </mergeCells>
  <printOptions/>
  <pageMargins left="0.5118110236220472" right="0" top="0.7480314960629921" bottom="0.5511811023622047" header="0.31496062992125984" footer="0.31496062992125984"/>
  <pageSetup firstPageNumber="74" useFirstPageNumber="1" horizontalDpi="600" verticalDpi="600" orientation="portrait" paperSize="9" r:id="rId1"/>
  <headerFooter>
    <oddFooter>&amp;C&amp;"ＭＳ 明朝,標準"&amp;P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2013-07-03T05:23:32Z</cp:lastPrinted>
  <dcterms:created xsi:type="dcterms:W3CDTF">2003-08-04T02:36:53Z</dcterms:created>
  <dcterms:modified xsi:type="dcterms:W3CDTF">2013-07-03T05:24:01Z</dcterms:modified>
  <cp:category/>
  <cp:version/>
  <cp:contentType/>
  <cp:contentStatus/>
</cp:coreProperties>
</file>