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0" windowWidth="7680" windowHeight="8760" tabRatio="859" activeTab="0"/>
  </bookViews>
  <sheets>
    <sheet name="Ⅹ市民生活" sheetId="1" r:id="rId1"/>
    <sheet name="Ⅹ-1" sheetId="2" r:id="rId2"/>
    <sheet name="Ⅹ-2" sheetId="3" r:id="rId3"/>
    <sheet name="Ⅹ-3～4" sheetId="4" r:id="rId4"/>
    <sheet name="Ⅹ-5～7" sheetId="5" r:id="rId5"/>
    <sheet name="Ⅹ-8" sheetId="6" r:id="rId6"/>
    <sheet name="Ⅹ-9" sheetId="7" r:id="rId7"/>
    <sheet name="Ⅹ-10～11" sheetId="8" r:id="rId8"/>
    <sheet name="Ⅹ-12～13" sheetId="9" r:id="rId9"/>
    <sheet name="Ⅹ-14～15" sheetId="10" r:id="rId10"/>
    <sheet name="Ⅹ-16" sheetId="11" r:id="rId11"/>
    <sheet name="Ⅹ-17" sheetId="12" r:id="rId12"/>
    <sheet name="Ⅹー18.19" sheetId="13" r:id="rId13"/>
    <sheet name="Ⅹ-20" sheetId="14" r:id="rId14"/>
    <sheet name="Ⅹ-21" sheetId="15" r:id="rId15"/>
    <sheet name="Ⅹ-22～24" sheetId="16" r:id="rId16"/>
    <sheet name="Ⅹ-25～27" sheetId="17" r:id="rId17"/>
  </sheets>
  <definedNames>
    <definedName name="_xlnm.Print_Area" localSheetId="7">'Ⅹ-10～11'!$A$1:$J$63</definedName>
    <definedName name="_xlnm.Print_Area" localSheetId="8">'Ⅹ-12～13'!$A$1:$H$55</definedName>
    <definedName name="_xlnm.Print_Area" localSheetId="9">'Ⅹ-14～15'!$A$1:$K$82</definedName>
    <definedName name="_xlnm.Print_Area" localSheetId="11">'Ⅹ-17'!$A$1:$M$64</definedName>
    <definedName name="_xlnm.Print_Area" localSheetId="2">'Ⅹ-2'!$A$1:$H$56</definedName>
    <definedName name="_xlnm.Print_Area" localSheetId="13">'Ⅹ-20'!$A$1:$P$61</definedName>
    <definedName name="_xlnm.Print_Area" localSheetId="14">'Ⅹ-21'!$A$1:$G$62</definedName>
    <definedName name="_xlnm.Print_Area" localSheetId="4">'Ⅹ-5～7'!$A$1:$J$56</definedName>
    <definedName name="_xlnm.Print_Area" localSheetId="5">'Ⅹ-8'!$A$1:$H$70</definedName>
    <definedName name="_xlnm.Print_Area" localSheetId="6">'Ⅹ-9'!$A$1:$G$38</definedName>
    <definedName name="_xlnm.Print_Titles" localSheetId="6">'Ⅹ-9'!$1:$1</definedName>
  </definedNames>
  <calcPr fullCalcOnLoad="1"/>
</workbook>
</file>

<file path=xl/sharedStrings.xml><?xml version="1.0" encoding="utf-8"?>
<sst xmlns="http://schemas.openxmlformats.org/spreadsheetml/2006/main" count="1318" uniqueCount="578">
  <si>
    <t>年    次</t>
  </si>
  <si>
    <t xml:space="preserve"> 病 院 数</t>
  </si>
  <si>
    <t xml:space="preserve"> 診療所数</t>
  </si>
  <si>
    <t xml:space="preserve"> 医　　師</t>
  </si>
  <si>
    <t xml:space="preserve"> 歯科医師</t>
  </si>
  <si>
    <t xml:space="preserve"> 薬剤師</t>
  </si>
  <si>
    <t>人</t>
  </si>
  <si>
    <t>※医師は主たる勤務地</t>
  </si>
  <si>
    <r>
      <t xml:space="preserve">       </t>
    </r>
    <r>
      <rPr>
        <sz val="7"/>
        <rFont val="ＭＳ 明朝"/>
        <family val="1"/>
      </rPr>
      <t>人</t>
    </r>
  </si>
  <si>
    <t>委可燃</t>
  </si>
  <si>
    <t>委不燃</t>
  </si>
  <si>
    <t>月平均</t>
  </si>
  <si>
    <t>所得額</t>
  </si>
  <si>
    <t>構成比</t>
  </si>
  <si>
    <t>千円</t>
  </si>
  <si>
    <t>％</t>
  </si>
  <si>
    <t>第１次産業</t>
  </si>
  <si>
    <t/>
  </si>
  <si>
    <t>Ａ農業</t>
  </si>
  <si>
    <t>Ｂ林業</t>
  </si>
  <si>
    <t>Ｃ水産業</t>
  </si>
  <si>
    <t>第２次産業</t>
  </si>
  <si>
    <t>Ｄ鉱業</t>
  </si>
  <si>
    <t>Ｅ建設業</t>
  </si>
  <si>
    <t>0,037,525</t>
  </si>
  <si>
    <t>Ｆ製造業</t>
  </si>
  <si>
    <t>第３次産業</t>
  </si>
  <si>
    <t>0,375,700</t>
  </si>
  <si>
    <t>Ｇ・Ｈ運輸・通信・公益事業</t>
  </si>
  <si>
    <t>Ｉ卸売・小売業・飲食店</t>
  </si>
  <si>
    <t>Ｊ・Ｋ金融・不動産業</t>
  </si>
  <si>
    <t>Ｌサ－ビス業</t>
  </si>
  <si>
    <t>Ｍ公務</t>
  </si>
  <si>
    <t>総計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</si>
  <si>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</si>
  <si>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</si>
  <si>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</si>
  <si>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</si>
  <si>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</si>
  <si>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</si>
  <si>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</si>
  <si>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千円</t>
  </si>
  <si>
    <t>％</t>
  </si>
  <si>
    <t xml:space="preserve"> </t>
  </si>
  <si>
    <t>年　　度</t>
  </si>
  <si>
    <t>発生件数</t>
  </si>
  <si>
    <t>負傷者数</t>
  </si>
  <si>
    <t>死亡者数</t>
  </si>
  <si>
    <t>件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</si>
  <si>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</si>
  <si>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</si>
  <si>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</si>
  <si>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</si>
  <si>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</si>
  <si>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</si>
  <si>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</si>
  <si>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</si>
  <si>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</si>
  <si>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</si>
  <si>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</si>
  <si>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</si>
  <si>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</si>
  <si>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資料：交通事故のあらまし</t>
  </si>
  <si>
    <t>（２）</t>
  </si>
  <si>
    <t>藤岡市</t>
  </si>
  <si>
    <t>　</t>
  </si>
  <si>
    <t>（３）</t>
  </si>
  <si>
    <t>曜日別発生状況</t>
  </si>
  <si>
    <t>日</t>
  </si>
  <si>
    <t>月</t>
  </si>
  <si>
    <t>火</t>
  </si>
  <si>
    <t>水</t>
  </si>
  <si>
    <t>木</t>
  </si>
  <si>
    <t>金</t>
  </si>
  <si>
    <t>土</t>
  </si>
  <si>
    <t>件</t>
  </si>
  <si>
    <t>人</t>
  </si>
  <si>
    <t>年度</t>
  </si>
  <si>
    <t>行政区域</t>
  </si>
  <si>
    <t>普及率</t>
  </si>
  <si>
    <t>年間総配水量</t>
  </si>
  <si>
    <t>人口</t>
  </si>
  <si>
    <t>戸数</t>
  </si>
  <si>
    <t>総給水量</t>
  </si>
  <si>
    <t>その他</t>
  </si>
  <si>
    <t>給水量</t>
  </si>
  <si>
    <t>給水人口</t>
  </si>
  <si>
    <t>年　度</t>
  </si>
  <si>
    <t>総数</t>
  </si>
  <si>
    <t>普通車</t>
  </si>
  <si>
    <t>中型車</t>
  </si>
  <si>
    <t>大型車</t>
  </si>
  <si>
    <t>特大車</t>
  </si>
  <si>
    <t>＊平成元年６月より普通車が、普通車・中型車・軽自動車に分割</t>
  </si>
  <si>
    <t>普　通　車</t>
  </si>
  <si>
    <t>小　型　車</t>
  </si>
  <si>
    <t>軽四輪車</t>
  </si>
  <si>
    <t>乗合自動車</t>
  </si>
  <si>
    <t>被けん引車</t>
  </si>
  <si>
    <t>特殊用途自動車・特殊車</t>
  </si>
  <si>
    <t>軽・小型二輪車</t>
  </si>
  <si>
    <t>原動機付自転車(125cc以下)</t>
  </si>
  <si>
    <t>農耕用・その他</t>
  </si>
  <si>
    <t>注：原付にミニカーを含む</t>
  </si>
  <si>
    <t>年  度</t>
  </si>
  <si>
    <t>人  口</t>
  </si>
  <si>
    <t>世 帯 数</t>
  </si>
  <si>
    <t xml:space="preserve">   資料：保険年金課</t>
  </si>
  <si>
    <t>療養費</t>
  </si>
  <si>
    <t>療養給付費の負担区分</t>
  </si>
  <si>
    <t>任意給付</t>
  </si>
  <si>
    <t>総　額</t>
  </si>
  <si>
    <t>保険者</t>
  </si>
  <si>
    <t>被保険者</t>
  </si>
  <si>
    <t>葬祭費</t>
  </si>
  <si>
    <t>計</t>
  </si>
  <si>
    <t>資料：保険年金課</t>
  </si>
  <si>
    <t>市　    別</t>
  </si>
  <si>
    <t>一人当たりの所得</t>
  </si>
  <si>
    <t>対　県　比</t>
  </si>
  <si>
    <t>（％）</t>
  </si>
  <si>
    <t>県計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</si>
  <si>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</si>
  <si>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</si>
  <si>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</si>
  <si>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</si>
  <si>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</si>
  <si>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</si>
  <si>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</si>
  <si>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</si>
  <si>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</si>
  <si>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富岡市</t>
  </si>
  <si>
    <t>安中市</t>
  </si>
  <si>
    <t>市    　別</t>
  </si>
  <si>
    <t>1日当配水量</t>
  </si>
  <si>
    <t>平均</t>
  </si>
  <si>
    <t>１人当</t>
  </si>
  <si>
    <t>配水管延長</t>
  </si>
  <si>
    <t>人</t>
  </si>
  <si>
    <t>戸</t>
  </si>
  <si>
    <t>ｔ</t>
  </si>
  <si>
    <t>台</t>
  </si>
  <si>
    <t>＊上信越道開通　藤岡→佐久　平成５年３月</t>
  </si>
  <si>
    <t>世帯</t>
  </si>
  <si>
    <t>罹災世帯</t>
  </si>
  <si>
    <t>焼損棟数</t>
  </si>
  <si>
    <t>損害額</t>
  </si>
  <si>
    <t>うち建物</t>
  </si>
  <si>
    <t>建 物</t>
  </si>
  <si>
    <t>－</t>
  </si>
  <si>
    <t>脳血管疾患</t>
  </si>
  <si>
    <t>心疾患</t>
  </si>
  <si>
    <t>肺　　炎</t>
  </si>
  <si>
    <t>気管支炎</t>
  </si>
  <si>
    <t>年　度</t>
  </si>
  <si>
    <t>総　数</t>
  </si>
  <si>
    <t>林 野</t>
  </si>
  <si>
    <t>世帯</t>
  </si>
  <si>
    <t>棟</t>
  </si>
  <si>
    <t>㎡</t>
  </si>
  <si>
    <t>ａ</t>
  </si>
  <si>
    <t>千円</t>
  </si>
  <si>
    <t>悪性新生物</t>
  </si>
  <si>
    <t>群 馬 藤 岡 駅</t>
  </si>
  <si>
    <t>北 藤 岡 駅</t>
  </si>
  <si>
    <t>新　町　駅</t>
  </si>
  <si>
    <t>普通</t>
  </si>
  <si>
    <t>定期</t>
  </si>
  <si>
    <t>任  意  加  入</t>
  </si>
  <si>
    <t>被  保  険  者</t>
  </si>
  <si>
    <t>平成14年</t>
  </si>
  <si>
    <t>平成11年度</t>
  </si>
  <si>
    <t>平成12年度</t>
  </si>
  <si>
    <t>～</t>
  </si>
  <si>
    <t>平成13年度</t>
  </si>
  <si>
    <t>平成14年度</t>
  </si>
  <si>
    <t>平成15年度</t>
  </si>
  <si>
    <t>第1号被保険者</t>
  </si>
  <si>
    <t>第3号被保険者</t>
  </si>
  <si>
    <t>被保険者（再掲）</t>
  </si>
  <si>
    <t>６０歳以上の任意</t>
  </si>
  <si>
    <t>資料：保険年金課</t>
  </si>
  <si>
    <t>件数</t>
  </si>
  <si>
    <t>年金額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</si>
  <si>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</si>
  <si>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</si>
  <si>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</si>
  <si>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</si>
  <si>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</si>
  <si>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</si>
  <si>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</si>
  <si>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</si>
  <si>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老齢福祉年金</t>
  </si>
  <si>
    <t>総　　　数</t>
  </si>
  <si>
    <t>入　　　　　　　　車</t>
  </si>
  <si>
    <t>出　　　　　　　　車</t>
  </si>
  <si>
    <t>乗用車</t>
  </si>
  <si>
    <t>貨物車</t>
  </si>
  <si>
    <t>悪性新生物</t>
  </si>
  <si>
    <t>月数（Ｆ）</t>
  </si>
  <si>
    <t>年　　度</t>
  </si>
  <si>
    <t xml:space="preserve"> 歯科医院数</t>
  </si>
  <si>
    <t>年　　度</t>
  </si>
  <si>
    <t>実　績</t>
  </si>
  <si>
    <t>１　雇用者報酬</t>
  </si>
  <si>
    <t>２　財産所得（非企業部門）</t>
  </si>
  <si>
    <t>４　市民所得</t>
  </si>
  <si>
    <t>市民１人当たり所得</t>
  </si>
  <si>
    <t>所得額</t>
  </si>
  <si>
    <t>構成比</t>
  </si>
  <si>
    <t>百万円</t>
  </si>
  <si>
    <t>（参考）民間法人企業所得
　（法人企業の分配所得受払前）</t>
  </si>
  <si>
    <t>　（１）賃金・俸給</t>
  </si>
  <si>
    <t>　（２）雇主の社会負担</t>
  </si>
  <si>
    <t>　（１）一般政府</t>
  </si>
  <si>
    <t>　　　　a　雇主の現実社会負担</t>
  </si>
  <si>
    <t>　　　　b　雇主の帰属社会負担</t>
  </si>
  <si>
    <t>　　　　a　受　取</t>
  </si>
  <si>
    <t>　　　　b　支　払</t>
  </si>
  <si>
    <t>　（２）家　計</t>
  </si>
  <si>
    <t>　　①　利　子</t>
  </si>
  <si>
    <t>　　③　保険契約者に帰属する財産所得</t>
  </si>
  <si>
    <t>　　②　配　当</t>
  </si>
  <si>
    <t>　　④　賃貸料</t>
  </si>
  <si>
    <t>　（３）対家計民間非営利団体</t>
  </si>
  <si>
    <t>　(１)民間法人企業</t>
  </si>
  <si>
    <t>　　　　a　非金融法人企業</t>
  </si>
  <si>
    <t>　　　　b　金融機関</t>
  </si>
  <si>
    <t>　（２）公的企業</t>
  </si>
  <si>
    <t>　（３）個人企業</t>
  </si>
  <si>
    <t>　　　　a　農林水産業</t>
  </si>
  <si>
    <t>　　　　c　持ち家</t>
  </si>
  <si>
    <t>　　　　b　その他の産業</t>
  </si>
  <si>
    <t>百万円</t>
  </si>
  <si>
    <t>総生産</t>
  </si>
  <si>
    <t>項　　　　目</t>
  </si>
  <si>
    <t>１　産　業</t>
  </si>
  <si>
    <t>　（１）農林水産業</t>
  </si>
  <si>
    <t>　　　①　農　業</t>
  </si>
  <si>
    <t>　　　②　林　業</t>
  </si>
  <si>
    <t>　　　③　水産業</t>
  </si>
  <si>
    <t>　（２）鉱　業</t>
  </si>
  <si>
    <t>　（３）製造業</t>
  </si>
  <si>
    <t>　（４）建設業</t>
  </si>
  <si>
    <t>　（６）卸売・小売業</t>
  </si>
  <si>
    <t>　（７）金融・保険業</t>
  </si>
  <si>
    <t>　（８）不動産業</t>
  </si>
  <si>
    <t>　（９）運輸・通信業</t>
  </si>
  <si>
    <t>　（10）サービス業</t>
  </si>
  <si>
    <t>２　政府サービス生産者</t>
  </si>
  <si>
    <t>　（１）電気・ガス・水道業</t>
  </si>
  <si>
    <t>　（２）サービス業</t>
  </si>
  <si>
    <t>　（３）公　務</t>
  </si>
  <si>
    <t>３　対家計民間非営利サービス生産者</t>
  </si>
  <si>
    <t>（１）サービス業</t>
  </si>
  <si>
    <t>４　小　計</t>
  </si>
  <si>
    <t>５　輸入品に課される税・関税</t>
  </si>
  <si>
    <t>合　　計</t>
  </si>
  <si>
    <t xml:space="preserve">  ２． 市内総生産</t>
  </si>
  <si>
    <t>所　得　額</t>
  </si>
  <si>
    <t>（百万円）</t>
  </si>
  <si>
    <t>人　　　口</t>
  </si>
  <si>
    <t>区　　　　　分</t>
  </si>
  <si>
    <t>総　　　　　数</t>
  </si>
  <si>
    <t>３　企業所得（法人企業の分配所得受払後）</t>
  </si>
  <si>
    <t>６　(控除)総資本形成に係る消費税</t>
  </si>
  <si>
    <t>７　(控除)帰属利子</t>
  </si>
  <si>
    <t>　（５）電気・ガス・水道業</t>
  </si>
  <si>
    <t>資料：市町村民経済計算</t>
  </si>
  <si>
    <t>　　　　　　　　　資料：市町村民経済計算</t>
  </si>
  <si>
    <t>＊使用開始　前橋⇔練馬　昭和５５年７月、全線開通　昭和６０年１０月</t>
  </si>
  <si>
    <t xml:space="preserve">出 火 件 数 </t>
  </si>
  <si>
    <t>死　者</t>
  </si>
  <si>
    <t>傷　者</t>
  </si>
  <si>
    <t>焼 失 面 積</t>
  </si>
  <si>
    <t>総  数</t>
  </si>
  <si>
    <t>事  故</t>
  </si>
  <si>
    <t>粗大ゴミ</t>
  </si>
  <si>
    <t>処理困難物</t>
  </si>
  <si>
    <t>新町集可燃</t>
  </si>
  <si>
    <t>※平成14年度からの市収集不燃には、不燃・リクエスト収集粗大ゴミが含まれる。</t>
  </si>
  <si>
    <t>※持込可燃には、許可可燃・事業可燃・一般可燃・肉骨粉が含まれる。</t>
  </si>
  <si>
    <t>※持込不燃には、許可不燃・事業不燃・一般不燃・一般粗大が含まれる。</t>
  </si>
  <si>
    <t xml:space="preserve">※平成13年度市収集不燃には、不燃・粗大ゴミ・有害ゴミが含まれる。       </t>
  </si>
  <si>
    <t>合計</t>
  </si>
  <si>
    <t>平成17年</t>
  </si>
  <si>
    <t>　資料：消防本部</t>
  </si>
  <si>
    <t>(鬼石）</t>
  </si>
  <si>
    <t>平成17年</t>
  </si>
  <si>
    <t>１．市民所得及び市民一人当たりの所得</t>
  </si>
  <si>
    <t>年    度</t>
  </si>
  <si>
    <t>総　数</t>
  </si>
  <si>
    <t>免 除 者</t>
  </si>
  <si>
    <t>男</t>
  </si>
  <si>
    <t>女</t>
  </si>
  <si>
    <t>-</t>
  </si>
  <si>
    <t>平成18年</t>
  </si>
  <si>
    <t>出産育児</t>
  </si>
  <si>
    <t>一時金</t>
  </si>
  <si>
    <t>平成18年</t>
  </si>
  <si>
    <t>各年3月3１日現在</t>
  </si>
  <si>
    <t>その他金属</t>
  </si>
  <si>
    <t>不燃残渣</t>
  </si>
  <si>
    <t>※平成18年度の不燃残渣は鬼石資源化ｾﾝﾀｰ一般廃棄物最終処分埋立分を含む。</t>
  </si>
  <si>
    <t>H18年</t>
  </si>
  <si>
    <t>（千円）</t>
  </si>
  <si>
    <t>清  掃  セ  ン  タ  －  搬  入</t>
  </si>
  <si>
    <t>総  量</t>
  </si>
  <si>
    <t>市集可燃</t>
  </si>
  <si>
    <t>市集不燃</t>
  </si>
  <si>
    <t>持込可燃</t>
  </si>
  <si>
    <t>持込不燃</t>
  </si>
  <si>
    <t>埋立地搬出</t>
  </si>
  <si>
    <t>売却金属</t>
  </si>
  <si>
    <t>焼却灰</t>
  </si>
  <si>
    <t>ばいじん</t>
  </si>
  <si>
    <t>ﾌﾟﾚｽ金属</t>
  </si>
  <si>
    <t>廃  鉄</t>
  </si>
  <si>
    <t>平成19年</t>
  </si>
  <si>
    <t>みどり市</t>
  </si>
  <si>
    <t>みどり市</t>
  </si>
  <si>
    <t>４．１2市の市内総生産の状況</t>
  </si>
  <si>
    <t>平成19年</t>
  </si>
  <si>
    <t>整備延長</t>
  </si>
  <si>
    <t>整備面積</t>
  </si>
  <si>
    <t>整備人口</t>
  </si>
  <si>
    <t>水洗化人口</t>
  </si>
  <si>
    <t>水洗化戸数</t>
  </si>
  <si>
    <t>８.上信越自動車道藤岡Ｉ．Ｃ利用状況</t>
  </si>
  <si>
    <t>９.自動車保有状況</t>
  </si>
  <si>
    <t>１０．火災発生件数及び損害状況</t>
  </si>
  <si>
    <t>１１．主要死因別死亡者数</t>
  </si>
  <si>
    <t>１４．国民年金拠出制年金加入者の推移</t>
  </si>
  <si>
    <t>１５. 国民年金受給額の推移</t>
  </si>
  <si>
    <t>１６． 医療施設・医療従事者</t>
  </si>
  <si>
    <t>１７． ごみ処理状況</t>
  </si>
  <si>
    <t>２１．交通事故年別推移</t>
  </si>
  <si>
    <t>資料：群馬運輸支局・市税務課</t>
  </si>
  <si>
    <t>H19年</t>
  </si>
  <si>
    <t>％</t>
  </si>
  <si>
    <t xml:space="preserve"> 資料：県健康福祉課</t>
  </si>
  <si>
    <t>資料：県健康福祉課</t>
  </si>
  <si>
    <t>３．12市の市民所得及び一人当たりの所得の状況</t>
  </si>
  <si>
    <t>平成20年</t>
  </si>
  <si>
    <t>平成20年</t>
  </si>
  <si>
    <t xml:space="preserve"> </t>
  </si>
  <si>
    <t xml:space="preserve"> </t>
  </si>
  <si>
    <t>Ｈ3</t>
  </si>
  <si>
    <t>平成21年</t>
  </si>
  <si>
    <t>平成11年</t>
  </si>
  <si>
    <t>平成16年</t>
  </si>
  <si>
    <t>各年10月１日現在</t>
  </si>
  <si>
    <t>各年12月3１日現在</t>
  </si>
  <si>
    <t>資料：藤岡保健所</t>
  </si>
  <si>
    <t>平成19年度</t>
  </si>
  <si>
    <t>保険料収入（納付状況）</t>
  </si>
  <si>
    <t>納付額</t>
  </si>
  <si>
    <t>納付対象</t>
  </si>
  <si>
    <t>納付実施</t>
  </si>
  <si>
    <t xml:space="preserve"> 納付率</t>
  </si>
  <si>
    <t>平成19年度</t>
  </si>
  <si>
    <t>平成21年</t>
  </si>
  <si>
    <t>平成20年度</t>
  </si>
  <si>
    <t>平成20年度</t>
  </si>
  <si>
    <t>５．上水道普及状況</t>
  </si>
  <si>
    <t>給　　水</t>
  </si>
  <si>
    <t>年度末</t>
  </si>
  <si>
    <t>％</t>
  </si>
  <si>
    <r>
      <t>ｍ</t>
    </r>
    <r>
      <rPr>
        <vertAlign val="superscript"/>
        <sz val="8"/>
        <rFont val="明朝"/>
        <family val="3"/>
      </rPr>
      <t>3</t>
    </r>
  </si>
  <si>
    <t>ｍ</t>
  </si>
  <si>
    <t>資料：経営課</t>
  </si>
  <si>
    <t>（有収水量）</t>
  </si>
  <si>
    <t>家　庭　用</t>
  </si>
  <si>
    <t>業　務　用</t>
  </si>
  <si>
    <t>そ　の　他</t>
  </si>
  <si>
    <t>ｍ</t>
  </si>
  <si>
    <t>ha</t>
  </si>
  <si>
    <t>資料：下水道課</t>
  </si>
  <si>
    <t>軽自動車等</t>
  </si>
  <si>
    <t>※平成２３年版より平成１２年度～２２年度の数値を速報値より確定値に変更。</t>
  </si>
  <si>
    <t>　　　　　　　　　　資料：東日本高速道路㈱関東支社（管理事業部）</t>
  </si>
  <si>
    <t>※平成20年より医師、歯科医師、薬剤師の調査は隔年調査となる。</t>
  </si>
  <si>
    <t>１２．国民健康保険の加入状況</t>
  </si>
  <si>
    <t>国民健康保険加入者</t>
  </si>
  <si>
    <t>％</t>
  </si>
  <si>
    <t>１３．国民健康保険給付状況</t>
  </si>
  <si>
    <t>療養給付費用の種目別区分</t>
  </si>
  <si>
    <t>入　院</t>
  </si>
  <si>
    <t>外　来</t>
  </si>
  <si>
    <t>歯　科</t>
  </si>
  <si>
    <t>年 度</t>
  </si>
  <si>
    <t>負　担</t>
  </si>
  <si>
    <t>年    度</t>
  </si>
  <si>
    <t>国　民　年　金</t>
  </si>
  <si>
    <t>老齢</t>
  </si>
  <si>
    <t>障害</t>
  </si>
  <si>
    <t>遺族</t>
  </si>
  <si>
    <t>-</t>
  </si>
  <si>
    <t>平成22年</t>
  </si>
  <si>
    <t>H22年</t>
  </si>
  <si>
    <t>平成22年</t>
  </si>
  <si>
    <t>第Ⅹ章　市民生活　</t>
  </si>
  <si>
    <t>年  度</t>
  </si>
  <si>
    <t>大気汚染</t>
  </si>
  <si>
    <t>水質汚染</t>
  </si>
  <si>
    <t>騒音</t>
  </si>
  <si>
    <t>振動</t>
  </si>
  <si>
    <t>悪臭</t>
  </si>
  <si>
    <t>廃棄物投棄</t>
  </si>
  <si>
    <t>雑草害虫</t>
  </si>
  <si>
    <t>その他</t>
  </si>
  <si>
    <t>１８．公害苦情処理件数</t>
  </si>
  <si>
    <t xml:space="preserve">              </t>
  </si>
  <si>
    <t>小中学生</t>
  </si>
  <si>
    <t>一般</t>
  </si>
  <si>
    <t>65歳以上</t>
  </si>
  <si>
    <t>大人</t>
  </si>
  <si>
    <t>２２．栗須の郷の利用状況</t>
  </si>
  <si>
    <t>２３．ゆったり館の利用状況</t>
  </si>
  <si>
    <t>年  度</t>
  </si>
  <si>
    <t>子供</t>
  </si>
  <si>
    <t>65歳以上</t>
  </si>
  <si>
    <t>　　資料：清掃センター</t>
  </si>
  <si>
    <t>２４．コミュニティーセンター・やすらぎの利用状況</t>
  </si>
  <si>
    <t>総数</t>
  </si>
  <si>
    <t>店舗</t>
  </si>
  <si>
    <t>訪問</t>
  </si>
  <si>
    <t>通信</t>
  </si>
  <si>
    <t>マルチ</t>
  </si>
  <si>
    <t>電話勧誘</t>
  </si>
  <si>
    <t>ネガティブ</t>
  </si>
  <si>
    <t>無店舗</t>
  </si>
  <si>
    <t>不明</t>
  </si>
  <si>
    <t>不動産</t>
  </si>
  <si>
    <t>相続</t>
  </si>
  <si>
    <t>結婚</t>
  </si>
  <si>
    <t>離婚</t>
  </si>
  <si>
    <t>土地境界</t>
  </si>
  <si>
    <t>親子等
家庭内</t>
  </si>
  <si>
    <t>金銭</t>
  </si>
  <si>
    <t>交通事故</t>
  </si>
  <si>
    <t>その他</t>
  </si>
  <si>
    <t>年  度</t>
  </si>
  <si>
    <t>苦情</t>
  </si>
  <si>
    <t>家庭内</t>
  </si>
  <si>
    <t>人権</t>
  </si>
  <si>
    <t>２５．消費生活センター相談件数</t>
  </si>
  <si>
    <t>２６．無料法律相談件数</t>
  </si>
  <si>
    <t>２７．人権相談件数</t>
  </si>
  <si>
    <t>市内総生産
(百万円)</t>
  </si>
  <si>
    <t>産　　　業
（百万円）</t>
  </si>
  <si>
    <t>政府ｻｰﾋﾞｽ生産者
（百万円）</t>
  </si>
  <si>
    <t>対家計民間非営利ｻｰﾋﾞｽ生産者
（百万円）</t>
  </si>
  <si>
    <t>構成比</t>
  </si>
  <si>
    <t>ℓ</t>
  </si>
  <si>
    <t>％</t>
  </si>
  <si>
    <t>６．用途別給水量</t>
  </si>
  <si>
    <t>７．下水道普及状況</t>
  </si>
  <si>
    <t>平成15年</t>
  </si>
  <si>
    <t>老  衰　
その他</t>
  </si>
  <si>
    <t>人</t>
  </si>
  <si>
    <t>件</t>
  </si>
  <si>
    <t xml:space="preserve">   資料：清掃センター</t>
  </si>
  <si>
    <t>１９．ＪＲ鉄道一日平均輸送状況</t>
  </si>
  <si>
    <t>注）一日平均とは、年間乗車人員実績を営業日数で除したものです。</t>
  </si>
  <si>
    <t xml:space="preserve">    従って、普通＋定期＝計とならない場合もあります。</t>
  </si>
  <si>
    <t xml:space="preserve">     資料：東日本旅客鉄道㈱高崎支社</t>
  </si>
  <si>
    <t>（１）</t>
  </si>
  <si>
    <t>藤岡警察署管内月別発生状況</t>
  </si>
  <si>
    <t>年次</t>
  </si>
  <si>
    <t>平成20年</t>
  </si>
  <si>
    <t>各年3月3１日現在</t>
  </si>
  <si>
    <t>千円</t>
  </si>
  <si>
    <t>各年３月３１日</t>
  </si>
  <si>
    <t>各年3月31日</t>
  </si>
  <si>
    <t>※平成21年度より保険料収入（納付状況）は、社会保険庁から日本年金機構への移行に伴い公表がされません。</t>
  </si>
  <si>
    <t xml:space="preserve">受給権者数
</t>
  </si>
  <si>
    <t xml:space="preserve">年金総額
</t>
  </si>
  <si>
    <r>
      <rPr>
        <sz val="9"/>
        <rFont val="ＭＳ 明朝"/>
        <family val="1"/>
      </rPr>
      <t>受給権者数</t>
    </r>
    <r>
      <rPr>
        <sz val="10.5"/>
        <rFont val="ＭＳ 明朝"/>
        <family val="1"/>
      </rPr>
      <t xml:space="preserve">
</t>
    </r>
  </si>
  <si>
    <t>年金総額</t>
  </si>
  <si>
    <t>％</t>
  </si>
  <si>
    <t>月数（Ｅ）</t>
  </si>
  <si>
    <t>Ｆ／Ｅ　</t>
  </si>
  <si>
    <t>ケ月</t>
  </si>
  <si>
    <t>合　　計</t>
  </si>
  <si>
    <t>被保険者数</t>
  </si>
  <si>
    <t>一世帯被保険者数</t>
  </si>
  <si>
    <t>人口に対する
被保険者割合</t>
  </si>
  <si>
    <t>平成19年</t>
  </si>
  <si>
    <t>各年4月1日現在</t>
  </si>
  <si>
    <t>軒</t>
  </si>
  <si>
    <t>年    度</t>
  </si>
  <si>
    <t>※平成15年度より平成19年は医師、歯科医師、薬剤師の市町村集計結果が発表されない。</t>
  </si>
  <si>
    <t>医師</t>
  </si>
  <si>
    <t>新町・吉井
　集可然</t>
  </si>
  <si>
    <t>資源･
有害ゴミ</t>
  </si>
  <si>
    <t>ｔ</t>
  </si>
  <si>
    <t>平成8年</t>
  </si>
  <si>
    <t>２０．交通事故の月別・時間別・曜日別発生状況</t>
  </si>
  <si>
    <t>藤岡警察署管内時間別発生状況</t>
  </si>
  <si>
    <r>
      <t>平成</t>
    </r>
    <r>
      <rPr>
        <sz val="10"/>
        <rFont val="明朝"/>
        <family val="3"/>
      </rPr>
      <t>元</t>
    </r>
    <r>
      <rPr>
        <sz val="12"/>
        <rFont val="明朝"/>
        <family val="3"/>
      </rPr>
      <t>年</t>
    </r>
  </si>
  <si>
    <t>障害者手帳
交付者</t>
  </si>
  <si>
    <t>　資料：社会福祉協議会</t>
  </si>
  <si>
    <t>　　　資料：清掃センター</t>
  </si>
  <si>
    <t>市　　内</t>
  </si>
  <si>
    <t>市　　外</t>
  </si>
  <si>
    <t>　　市　　内</t>
  </si>
  <si>
    <t>　　　　　　　　　　　　　　　　　　　　　個　　人</t>
  </si>
  <si>
    <t>　　　　　　　  　団　　体</t>
  </si>
  <si>
    <t>　各年3月31日</t>
  </si>
  <si>
    <t xml:space="preserve"> 資料：市民相談課</t>
  </si>
  <si>
    <t xml:space="preserve">     資料：市民相談課</t>
  </si>
  <si>
    <t>総数</t>
  </si>
  <si>
    <t xml:space="preserve">  　資料：環境課</t>
  </si>
  <si>
    <t xml:space="preserve">       </t>
  </si>
  <si>
    <t>　　　各年3月31日</t>
  </si>
  <si>
    <t>※マルチとはマルチ商法、ネガティブとはネガティブ・オプション</t>
  </si>
  <si>
    <t>…</t>
  </si>
  <si>
    <t>びん類</t>
  </si>
  <si>
    <t>かん類</t>
  </si>
  <si>
    <t>白色トレイ</t>
  </si>
  <si>
    <t>キケン物</t>
  </si>
  <si>
    <t>有害物</t>
  </si>
  <si>
    <t>資源ごみ・有害ごみの内訳</t>
  </si>
  <si>
    <t>１７． ごみ処理状況</t>
  </si>
  <si>
    <t>古紙</t>
  </si>
  <si>
    <t>（スチール・アルミ）</t>
  </si>
  <si>
    <t>（スプレー缶・
蛍光管・乾電池）</t>
  </si>
  <si>
    <t>（ライター等）</t>
  </si>
  <si>
    <t>ｔ</t>
  </si>
  <si>
    <t>ペットボトル</t>
  </si>
  <si>
    <t>(白・透明・茶・生き・その他）</t>
  </si>
  <si>
    <t xml:space="preserve">      各年3月31日</t>
  </si>
  <si>
    <t>　　　 資料：清掃センター</t>
  </si>
  <si>
    <t>平成9年</t>
  </si>
  <si>
    <t>※平成21年度より上記の資料につきましては、社会保険庁から日本年金機構への移行に伴い、資料材料（国民年金事業年報、国民年金事業概況）廃止のため下記資料へ変更となりました。</t>
  </si>
  <si>
    <t xml:space="preserve">       千円</t>
  </si>
  <si>
    <t>　　　　　　各年３月３１日</t>
  </si>
  <si>
    <t>　　 各年３月３１日</t>
  </si>
  <si>
    <t>30人～99人</t>
  </si>
  <si>
    <t>100人以上</t>
  </si>
  <si>
    <t>※平成２０年４月１日より料金改定を行い高齢者６５歳以上を制定する。</t>
  </si>
  <si>
    <t>年　度</t>
  </si>
  <si>
    <t>平成18年</t>
  </si>
  <si>
    <t>平成10年</t>
  </si>
  <si>
    <t>23年4月</t>
  </si>
  <si>
    <t>24年１月</t>
  </si>
  <si>
    <t>23年4月</t>
  </si>
  <si>
    <t>24年1月</t>
  </si>
  <si>
    <t>平成23年</t>
  </si>
  <si>
    <t>平成4年</t>
  </si>
  <si>
    <t>平成12年</t>
  </si>
  <si>
    <t>Ｈ12年</t>
  </si>
  <si>
    <t>平成9年</t>
  </si>
  <si>
    <t>平成21年</t>
  </si>
  <si>
    <t>年　次</t>
  </si>
  <si>
    <t>平成21年度</t>
  </si>
  <si>
    <t>平成21年度</t>
  </si>
  <si>
    <t>平成21年度</t>
  </si>
  <si>
    <t>（平成２１年１０月１日）</t>
  </si>
  <si>
    <t>平成21年度</t>
  </si>
  <si>
    <t>Ｈ16年</t>
  </si>
  <si>
    <t>Ｈ15年</t>
  </si>
  <si>
    <t>Ｈ17年</t>
  </si>
  <si>
    <t>Ｈ18年</t>
  </si>
  <si>
    <t>Ｈ19年</t>
  </si>
  <si>
    <t>Ｈ20年</t>
  </si>
  <si>
    <t>Ｈ21年</t>
  </si>
  <si>
    <t>Ｈ22年</t>
  </si>
  <si>
    <t>Ｈ23年</t>
  </si>
  <si>
    <t>…</t>
  </si>
  <si>
    <t>H20年</t>
  </si>
  <si>
    <t>H21年</t>
  </si>
  <si>
    <t>H23年</t>
  </si>
  <si>
    <t>※藤岡市内での交通事故</t>
  </si>
  <si>
    <t>資料：交通年鑑</t>
  </si>
  <si>
    <t>　　各年12月31日</t>
  </si>
  <si>
    <t>各年3月31日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</si>
</sst>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"/>
    <numFmt numFmtId="196" formatCode="0.000"/>
    <numFmt numFmtId="197" formatCode="0.000000"/>
    <numFmt numFmtId="198" formatCode="0.0000000"/>
    <numFmt numFmtId="199" formatCode="0.00000"/>
    <numFmt numFmtId="200" formatCode="0.0000"/>
    <numFmt numFmtId="201" formatCode="#,##0.0;[Red]\-#,##0.0"/>
    <numFmt numFmtId="202" formatCode="0&quot;時&quot;"/>
    <numFmt numFmtId="203" formatCode="#,##0_ "/>
    <numFmt numFmtId="204" formatCode="#\ ?/2"/>
    <numFmt numFmtId="205" formatCode="#,##0.0_);[Red]\(#,##0.0\)"/>
    <numFmt numFmtId="206" formatCode="#,##0_);[Red]\(#,##0\)"/>
    <numFmt numFmtId="207" formatCode="#,##0_ ;[Red]\-#,##0\ "/>
    <numFmt numFmtId="208" formatCode="#,##0;&quot;△ &quot;#,##0"/>
    <numFmt numFmtId="209" formatCode="0.0;&quot;△ &quot;0.0"/>
    <numFmt numFmtId="210" formatCode="#,##0.0;&quot;△ &quot;#,##0.0"/>
    <numFmt numFmtId="211" formatCode="0.0;[Red]0.0"/>
    <numFmt numFmtId="212" formatCode="0.0_);[Red]\(0.0\)"/>
    <numFmt numFmtId="213" formatCode="0.0E+00"/>
    <numFmt numFmtId="214" formatCode="&quot;\&quot;#,##0.0;&quot;\&quot;\-#,##0.0"/>
    <numFmt numFmtId="215" formatCode="#,##0;[Red]#,##0"/>
    <numFmt numFmtId="216" formatCode="#,##0.00_ ;[Red]\-#,##0.00\ "/>
    <numFmt numFmtId="217" formatCode="#,##0_);\(#,##0\)"/>
    <numFmt numFmtId="218" formatCode="#,##0.00_ "/>
    <numFmt numFmtId="219" formatCode="0.00_);[Red]\(0.00\)"/>
    <numFmt numFmtId="220" formatCode="0;&quot;△ &quot;0"/>
    <numFmt numFmtId="221" formatCode="0.0_);\(0.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0.5"/>
      <name val="Century"/>
      <family val="1"/>
    </font>
    <font>
      <sz val="11"/>
      <name val="明朝"/>
      <family val="3"/>
    </font>
    <font>
      <sz val="6"/>
      <name val="明朝"/>
      <family val="3"/>
    </font>
    <font>
      <b/>
      <sz val="12"/>
      <name val="明朝"/>
      <family val="3"/>
    </font>
    <font>
      <sz val="12"/>
      <name val="明朝"/>
      <family val="3"/>
    </font>
    <font>
      <b/>
      <sz val="11"/>
      <name val="明朝"/>
      <family val="3"/>
    </font>
    <font>
      <sz val="8"/>
      <name val="明朝"/>
      <family val="3"/>
    </font>
    <font>
      <sz val="6"/>
      <name val="ＭＳ Ｐ明朝"/>
      <family val="1"/>
    </font>
    <font>
      <sz val="10"/>
      <name val="明朝"/>
      <family val="3"/>
    </font>
    <font>
      <sz val="26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vertAlign val="superscript"/>
      <sz val="8"/>
      <name val="明朝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4.5"/>
      <color indexed="8"/>
      <name val="ＭＳ Ｐゴシック"/>
      <family val="3"/>
    </font>
    <font>
      <sz val="5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9"/>
      <name val="明朝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b/>
      <sz val="14"/>
      <name val="明朝"/>
      <family val="3"/>
    </font>
    <font>
      <sz val="14"/>
      <name val="明朝"/>
      <family val="1"/>
    </font>
    <font>
      <sz val="6"/>
      <name val="ＭＳ 明朝"/>
      <family val="1"/>
    </font>
    <font>
      <b/>
      <sz val="9.25"/>
      <color indexed="8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12"/>
      <color indexed="8"/>
      <name val="明朝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4" fillId="0" borderId="3" applyNumberFormat="0" applyFill="0" applyAlignment="0" applyProtection="0"/>
    <xf numFmtId="0" fontId="55" fillId="3" borderId="0" applyNumberFormat="0" applyBorder="0" applyAlignment="0" applyProtection="0"/>
    <xf numFmtId="0" fontId="56" fillId="23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61" fillId="23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7" borderId="4" applyNumberFormat="0" applyAlignment="0" applyProtection="0"/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4" fillId="4" borderId="0" applyNumberFormat="0" applyBorder="0" applyAlignment="0" applyProtection="0"/>
  </cellStyleXfs>
  <cellXfs count="9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38" fontId="4" fillId="0" borderId="12" xfId="49" applyFont="1" applyBorder="1" applyAlignment="1">
      <alignment horizontal="right" vertical="top" wrapText="1"/>
    </xf>
    <xf numFmtId="183" fontId="4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183" fontId="7" fillId="0" borderId="12" xfId="0" applyNumberFormat="1" applyFont="1" applyBorder="1" applyAlignment="1">
      <alignment horizontal="right" vertical="top" wrapText="1"/>
    </xf>
    <xf numFmtId="0" fontId="10" fillId="0" borderId="0" xfId="64" applyFont="1">
      <alignment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8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8" fillId="0" borderId="0" xfId="64" applyBorder="1">
      <alignment/>
      <protection/>
    </xf>
    <xf numFmtId="0" fontId="11" fillId="0" borderId="13" xfId="64" applyFont="1" applyBorder="1" applyAlignment="1">
      <alignment horizontal="centerContinuous"/>
      <protection/>
    </xf>
    <xf numFmtId="0" fontId="11" fillId="0" borderId="12" xfId="64" applyFont="1" applyBorder="1" applyAlignment="1">
      <alignment horizontal="centerContinuous"/>
      <protection/>
    </xf>
    <xf numFmtId="0" fontId="8" fillId="0" borderId="0" xfId="64" applyBorder="1" applyAlignment="1">
      <alignment horizontal="left"/>
      <protection/>
    </xf>
    <xf numFmtId="0" fontId="13" fillId="0" borderId="14" xfId="64" applyFont="1" applyBorder="1" applyAlignment="1">
      <alignment horizontal="right"/>
      <protection/>
    </xf>
    <xf numFmtId="0" fontId="13" fillId="0" borderId="0" xfId="64" applyFont="1" applyBorder="1" applyAlignment="1">
      <alignment horizontal="right"/>
      <protection/>
    </xf>
    <xf numFmtId="0" fontId="8" fillId="0" borderId="0" xfId="64" applyBorder="1" applyAlignment="1">
      <alignment horizontal="right"/>
      <protection/>
    </xf>
    <xf numFmtId="0" fontId="8" fillId="0" borderId="0" xfId="64" applyBorder="1" applyAlignment="1">
      <alignment horizontal="center"/>
      <protection/>
    </xf>
    <xf numFmtId="0" fontId="8" fillId="0" borderId="0" xfId="64" applyAlignment="1">
      <alignment horizontal="centerContinuous"/>
      <protection/>
    </xf>
    <xf numFmtId="0" fontId="8" fillId="0" borderId="0" xfId="65" applyBorder="1">
      <alignment/>
      <protection/>
    </xf>
    <xf numFmtId="0" fontId="8" fillId="0" borderId="0" xfId="65">
      <alignment/>
      <protection/>
    </xf>
    <xf numFmtId="0" fontId="8" fillId="0" borderId="15" xfId="65" applyBorder="1">
      <alignment/>
      <protection/>
    </xf>
    <xf numFmtId="0" fontId="13" fillId="0" borderId="0" xfId="65" applyFont="1" applyBorder="1" applyAlignment="1">
      <alignment horizontal="right"/>
      <protection/>
    </xf>
    <xf numFmtId="0" fontId="13" fillId="0" borderId="0" xfId="65" applyFont="1" applyFill="1" applyBorder="1" applyAlignment="1">
      <alignment horizontal="right"/>
      <protection/>
    </xf>
    <xf numFmtId="38" fontId="8" fillId="0" borderId="14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38" fontId="8" fillId="0" borderId="15" xfId="49" applyFont="1" applyBorder="1" applyAlignment="1">
      <alignment/>
    </xf>
    <xf numFmtId="0" fontId="8" fillId="0" borderId="0" xfId="65" applyBorder="1" applyAlignment="1" quotePrefix="1">
      <alignment horizontal="left"/>
      <protection/>
    </xf>
    <xf numFmtId="0" fontId="8" fillId="0" borderId="16" xfId="65" applyBorder="1" applyAlignment="1">
      <alignment horizontal="right"/>
      <protection/>
    </xf>
    <xf numFmtId="0" fontId="8" fillId="0" borderId="16" xfId="65" applyBorder="1">
      <alignment/>
      <protection/>
    </xf>
    <xf numFmtId="0" fontId="12" fillId="0" borderId="0" xfId="65" applyFont="1" applyAlignment="1" quotePrefix="1">
      <alignment horizontal="left"/>
      <protection/>
    </xf>
    <xf numFmtId="0" fontId="12" fillId="0" borderId="0" xfId="65" applyFont="1">
      <alignment/>
      <protection/>
    </xf>
    <xf numFmtId="0" fontId="8" fillId="0" borderId="15" xfId="65" applyBorder="1" applyAlignment="1" quotePrefix="1">
      <alignment horizontal="left"/>
      <protection/>
    </xf>
    <xf numFmtId="0" fontId="12" fillId="0" borderId="15" xfId="65" applyFont="1" applyBorder="1">
      <alignment/>
      <protection/>
    </xf>
    <xf numFmtId="0" fontId="8" fillId="0" borderId="0" xfId="65" applyAlignment="1" quotePrefix="1">
      <alignment horizontal="left"/>
      <protection/>
    </xf>
    <xf numFmtId="0" fontId="12" fillId="0" borderId="0" xfId="63" applyFont="1" applyBorder="1">
      <alignment/>
      <protection/>
    </xf>
    <xf numFmtId="0" fontId="8" fillId="0" borderId="0" xfId="63" applyBorder="1">
      <alignment/>
      <protection/>
    </xf>
    <xf numFmtId="0" fontId="8" fillId="0" borderId="0" xfId="63">
      <alignment/>
      <protection/>
    </xf>
    <xf numFmtId="0" fontId="8" fillId="0" borderId="15" xfId="63" applyBorder="1">
      <alignment/>
      <protection/>
    </xf>
    <xf numFmtId="0" fontId="8" fillId="0" borderId="12" xfId="63" applyBorder="1" applyAlignment="1">
      <alignment horizontal="center"/>
      <protection/>
    </xf>
    <xf numFmtId="0" fontId="13" fillId="0" borderId="0" xfId="63" applyFont="1" applyBorder="1" applyAlignment="1">
      <alignment horizontal="right"/>
      <protection/>
    </xf>
    <xf numFmtId="0" fontId="13" fillId="0" borderId="0" xfId="63" applyFont="1" applyBorder="1" applyAlignment="1">
      <alignment horizontal="right" vertical="center"/>
      <protection/>
    </xf>
    <xf numFmtId="0" fontId="8" fillId="0" borderId="14" xfId="63" applyBorder="1" applyAlignment="1">
      <alignment horizontal="right"/>
      <protection/>
    </xf>
    <xf numFmtId="0" fontId="8" fillId="0" borderId="0" xfId="63" applyBorder="1" applyAlignment="1">
      <alignment horizontal="right"/>
      <protection/>
    </xf>
    <xf numFmtId="38" fontId="8" fillId="0" borderId="0" xfId="49" applyFont="1" applyBorder="1" applyAlignment="1">
      <alignment horizontal="right"/>
    </xf>
    <xf numFmtId="0" fontId="8" fillId="0" borderId="15" xfId="63" applyBorder="1" applyAlignment="1">
      <alignment horizontal="right"/>
      <protection/>
    </xf>
    <xf numFmtId="38" fontId="8" fillId="0" borderId="15" xfId="49" applyFont="1" applyBorder="1" applyAlignment="1">
      <alignment horizontal="right"/>
    </xf>
    <xf numFmtId="0" fontId="8" fillId="0" borderId="17" xfId="63" applyBorder="1">
      <alignment/>
      <protection/>
    </xf>
    <xf numFmtId="0" fontId="8" fillId="0" borderId="18" xfId="63" applyBorder="1" applyAlignment="1">
      <alignment horizontal="center"/>
      <protection/>
    </xf>
    <xf numFmtId="0" fontId="8" fillId="0" borderId="19" xfId="63" applyBorder="1" applyAlignment="1">
      <alignment horizontal="right"/>
      <protection/>
    </xf>
    <xf numFmtId="0" fontId="8" fillId="0" borderId="0" xfId="66">
      <alignment/>
      <protection/>
    </xf>
    <xf numFmtId="0" fontId="13" fillId="0" borderId="0" xfId="66" applyFont="1" applyBorder="1" applyAlignment="1">
      <alignment horizontal="right"/>
      <protection/>
    </xf>
    <xf numFmtId="38" fontId="8" fillId="0" borderId="0" xfId="49" applyFont="1" applyAlignment="1" quotePrefix="1">
      <alignment horizontal="left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4" fillId="0" borderId="12" xfId="0" applyNumberFormat="1" applyFont="1" applyBorder="1" applyAlignment="1">
      <alignment horizontal="right" vertical="top" wrapText="1"/>
    </xf>
    <xf numFmtId="0" fontId="8" fillId="0" borderId="0" xfId="65" applyFont="1" applyBorder="1">
      <alignment/>
      <protection/>
    </xf>
    <xf numFmtId="0" fontId="8" fillId="0" borderId="0" xfId="66" applyBorder="1">
      <alignment/>
      <protection/>
    </xf>
    <xf numFmtId="0" fontId="8" fillId="0" borderId="0" xfId="64" applyFont="1" applyBorder="1">
      <alignment/>
      <protection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 indent="1"/>
    </xf>
    <xf numFmtId="203" fontId="4" fillId="0" borderId="0" xfId="0" applyNumberFormat="1" applyFont="1" applyBorder="1" applyAlignment="1">
      <alignment vertical="center"/>
    </xf>
    <xf numFmtId="38" fontId="8" fillId="0" borderId="0" xfId="65" applyNumberFormat="1">
      <alignment/>
      <protection/>
    </xf>
    <xf numFmtId="0" fontId="16" fillId="0" borderId="0" xfId="0" applyFont="1" applyAlignment="1">
      <alignment vertical="center"/>
    </xf>
    <xf numFmtId="0" fontId="13" fillId="0" borderId="16" xfId="65" applyFont="1" applyBorder="1" applyAlignment="1">
      <alignment horizontal="right"/>
      <protection/>
    </xf>
    <xf numFmtId="38" fontId="8" fillId="0" borderId="16" xfId="49" applyFont="1" applyBorder="1" applyAlignment="1">
      <alignment/>
    </xf>
    <xf numFmtId="195" fontId="8" fillId="0" borderId="0" xfId="65" applyNumberFormat="1" applyBorder="1">
      <alignment/>
      <protection/>
    </xf>
    <xf numFmtId="38" fontId="8" fillId="0" borderId="19" xfId="49" applyFont="1" applyBorder="1" applyAlignment="1">
      <alignment/>
    </xf>
    <xf numFmtId="38" fontId="8" fillId="0" borderId="0" xfId="49" applyFont="1" applyBorder="1" applyAlignment="1">
      <alignment vertical="center"/>
    </xf>
    <xf numFmtId="0" fontId="13" fillId="0" borderId="16" xfId="63" applyFont="1" applyBorder="1" applyAlignment="1">
      <alignment horizontal="right"/>
      <protection/>
    </xf>
    <xf numFmtId="0" fontId="8" fillId="0" borderId="16" xfId="63" applyBorder="1" applyAlignment="1">
      <alignment horizontal="right"/>
      <protection/>
    </xf>
    <xf numFmtId="0" fontId="13" fillId="0" borderId="16" xfId="63" applyFont="1" applyBorder="1" applyAlignment="1">
      <alignment horizontal="right" vertical="center"/>
      <protection/>
    </xf>
    <xf numFmtId="0" fontId="8" fillId="0" borderId="0" xfId="63" applyBorder="1" applyAlignment="1">
      <alignment/>
      <protection/>
    </xf>
    <xf numFmtId="0" fontId="8" fillId="0" borderId="16" xfId="63" applyBorder="1" applyAlignment="1">
      <alignment/>
      <protection/>
    </xf>
    <xf numFmtId="0" fontId="8" fillId="0" borderId="14" xfId="63" applyBorder="1" applyAlignment="1">
      <alignment/>
      <protection/>
    </xf>
    <xf numFmtId="203" fontId="4" fillId="0" borderId="16" xfId="0" applyNumberFormat="1" applyFont="1" applyBorder="1" applyAlignment="1">
      <alignment vertical="center"/>
    </xf>
    <xf numFmtId="0" fontId="13" fillId="0" borderId="16" xfId="64" applyFont="1" applyBorder="1" applyAlignment="1">
      <alignment horizontal="right"/>
      <protection/>
    </xf>
    <xf numFmtId="0" fontId="13" fillId="0" borderId="16" xfId="66" applyFont="1" applyBorder="1" applyAlignment="1">
      <alignment horizontal="right"/>
      <protection/>
    </xf>
    <xf numFmtId="0" fontId="18" fillId="0" borderId="0" xfId="0" applyFont="1" applyAlignment="1">
      <alignment vertical="center"/>
    </xf>
    <xf numFmtId="208" fontId="0" fillId="0" borderId="0" xfId="0" applyNumberFormat="1" applyAlignment="1">
      <alignment vertical="center"/>
    </xf>
    <xf numFmtId="209" fontId="0" fillId="0" borderId="0" xfId="0" applyNumberFormat="1" applyAlignment="1">
      <alignment vertical="center"/>
    </xf>
    <xf numFmtId="183" fontId="4" fillId="0" borderId="0" xfId="0" applyNumberFormat="1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center" wrapText="1"/>
    </xf>
    <xf numFmtId="0" fontId="8" fillId="0" borderId="0" xfId="65" applyFont="1">
      <alignment/>
      <protection/>
    </xf>
    <xf numFmtId="0" fontId="5" fillId="0" borderId="20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8" fontId="4" fillId="0" borderId="14" xfId="49" applyFont="1" applyBorder="1" applyAlignment="1">
      <alignment horizontal="right" vertical="top" wrapText="1"/>
    </xf>
    <xf numFmtId="38" fontId="4" fillId="0" borderId="0" xfId="49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8" fillId="0" borderId="14" xfId="64" applyBorder="1">
      <alignment/>
      <protection/>
    </xf>
    <xf numFmtId="0" fontId="4" fillId="4" borderId="12" xfId="0" applyFont="1" applyFill="1" applyBorder="1" applyAlignment="1">
      <alignment horizontal="center" vertical="center" wrapText="1"/>
    </xf>
    <xf numFmtId="0" fontId="8" fillId="4" borderId="19" xfId="65" applyFont="1" applyFill="1" applyBorder="1" applyAlignment="1">
      <alignment horizontal="center" vertical="center"/>
      <protection/>
    </xf>
    <xf numFmtId="0" fontId="8" fillId="4" borderId="19" xfId="65" applyFill="1" applyBorder="1" applyAlignment="1">
      <alignment horizontal="center" vertical="center"/>
      <protection/>
    </xf>
    <xf numFmtId="0" fontId="15" fillId="4" borderId="21" xfId="65" applyFont="1" applyFill="1" applyBorder="1" applyAlignment="1">
      <alignment horizontal="center" vertical="center"/>
      <protection/>
    </xf>
    <xf numFmtId="0" fontId="8" fillId="4" borderId="12" xfId="65" applyFill="1" applyBorder="1" applyAlignment="1">
      <alignment horizontal="center" vertical="center"/>
      <protection/>
    </xf>
    <xf numFmtId="0" fontId="15" fillId="4" borderId="19" xfId="65" applyFont="1" applyFill="1" applyBorder="1" applyAlignment="1">
      <alignment horizontal="center" vertical="center"/>
      <protection/>
    </xf>
    <xf numFmtId="38" fontId="13" fillId="0" borderId="20" xfId="49" applyFont="1" applyBorder="1" applyAlignment="1">
      <alignment horizontal="right"/>
    </xf>
    <xf numFmtId="38" fontId="13" fillId="0" borderId="21" xfId="49" applyFont="1" applyBorder="1" applyAlignment="1">
      <alignment horizontal="right"/>
    </xf>
    <xf numFmtId="0" fontId="8" fillId="4" borderId="13" xfId="63" applyFill="1" applyBorder="1" applyAlignment="1">
      <alignment horizontal="center" vertical="center"/>
      <protection/>
    </xf>
    <xf numFmtId="0" fontId="8" fillId="4" borderId="12" xfId="63" applyFill="1" applyBorder="1" applyAlignment="1">
      <alignment horizontal="center" vertical="center"/>
      <protection/>
    </xf>
    <xf numFmtId="0" fontId="8" fillId="4" borderId="12" xfId="63" applyFill="1" applyBorder="1" applyAlignment="1" quotePrefix="1">
      <alignment horizontal="center" vertical="center"/>
      <protection/>
    </xf>
    <xf numFmtId="0" fontId="8" fillId="4" borderId="22" xfId="63" applyFill="1" applyBorder="1" applyAlignment="1">
      <alignment horizontal="center" vertical="center"/>
      <protection/>
    </xf>
    <xf numFmtId="0" fontId="8" fillId="4" borderId="23" xfId="63" applyFill="1" applyBorder="1" applyAlignment="1">
      <alignment horizontal="center" vertical="center"/>
      <protection/>
    </xf>
    <xf numFmtId="38" fontId="8" fillId="4" borderId="13" xfId="49" applyFont="1" applyFill="1" applyBorder="1" applyAlignment="1" quotePrefix="1">
      <alignment horizontal="center" vertical="center"/>
    </xf>
    <xf numFmtId="38" fontId="8" fillId="4" borderId="12" xfId="49" applyFont="1" applyFill="1" applyBorder="1" applyAlignment="1" quotePrefix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8" fillId="4" borderId="12" xfId="66" applyFill="1" applyBorder="1" applyAlignment="1">
      <alignment horizontal="center" vertical="center"/>
      <protection/>
    </xf>
    <xf numFmtId="0" fontId="8" fillId="4" borderId="12" xfId="64" applyFill="1" applyBorder="1" applyAlignment="1">
      <alignment horizontal="center" vertical="center"/>
      <protection/>
    </xf>
    <xf numFmtId="0" fontId="8" fillId="0" borderId="0" xfId="64" applyAlignment="1">
      <alignment horizontal="right"/>
      <protection/>
    </xf>
    <xf numFmtId="202" fontId="8" fillId="4" borderId="10" xfId="64" applyNumberFormat="1" applyFill="1" applyBorder="1" applyAlignment="1">
      <alignment horizontal="center"/>
      <protection/>
    </xf>
    <xf numFmtId="0" fontId="8" fillId="4" borderId="24" xfId="64" applyFont="1" applyFill="1" applyBorder="1" applyAlignment="1">
      <alignment horizontal="center" vertical="center" textRotation="255"/>
      <protection/>
    </xf>
    <xf numFmtId="202" fontId="8" fillId="4" borderId="11" xfId="64" applyNumberFormat="1" applyFill="1" applyBorder="1" applyAlignment="1">
      <alignment horizontal="center"/>
      <protection/>
    </xf>
    <xf numFmtId="184" fontId="8" fillId="0" borderId="0" xfId="65" applyNumberFormat="1">
      <alignment/>
      <protection/>
    </xf>
    <xf numFmtId="0" fontId="8" fillId="21" borderId="24" xfId="65" applyFill="1" applyBorder="1" applyAlignment="1">
      <alignment horizontal="center"/>
      <protection/>
    </xf>
    <xf numFmtId="0" fontId="8" fillId="21" borderId="24" xfId="65" applyFont="1" applyFill="1" applyBorder="1" applyAlignment="1" quotePrefix="1">
      <alignment horizontal="center"/>
      <protection/>
    </xf>
    <xf numFmtId="0" fontId="8" fillId="21" borderId="11" xfId="65" applyFill="1" applyBorder="1" applyAlignment="1">
      <alignment horizontal="center"/>
      <protection/>
    </xf>
    <xf numFmtId="55" fontId="8" fillId="21" borderId="24" xfId="65" applyNumberFormat="1" applyFont="1" applyFill="1" applyBorder="1" applyAlignment="1" quotePrefix="1">
      <alignment horizontal="center"/>
      <protection/>
    </xf>
    <xf numFmtId="0" fontId="8" fillId="21" borderId="24" xfId="65" applyFont="1" applyFill="1" applyBorder="1" applyAlignment="1">
      <alignment horizontal="center"/>
      <protection/>
    </xf>
    <xf numFmtId="0" fontId="8" fillId="23" borderId="14" xfId="65" applyFill="1" applyBorder="1">
      <alignment/>
      <protection/>
    </xf>
    <xf numFmtId="0" fontId="8" fillId="23" borderId="21" xfId="65" applyFill="1" applyBorder="1" applyAlignment="1" quotePrefix="1">
      <alignment horizontal="center"/>
      <protection/>
    </xf>
    <xf numFmtId="0" fontId="8" fillId="23" borderId="16" xfId="65" applyFill="1" applyBorder="1" applyAlignment="1" quotePrefix="1">
      <alignment horizontal="center"/>
      <protection/>
    </xf>
    <xf numFmtId="0" fontId="8" fillId="23" borderId="19" xfId="65" applyFill="1" applyBorder="1" applyAlignment="1">
      <alignment horizontal="center"/>
      <protection/>
    </xf>
    <xf numFmtId="0" fontId="8" fillId="23" borderId="23" xfId="65" applyFill="1" applyBorder="1">
      <alignment/>
      <protection/>
    </xf>
    <xf numFmtId="0" fontId="8" fillId="23" borderId="19" xfId="65" applyFill="1" applyBorder="1" applyAlignment="1">
      <alignment horizontal="center" vertical="center"/>
      <protection/>
    </xf>
    <xf numFmtId="0" fontId="8" fillId="23" borderId="16" xfId="65" applyFill="1" applyBorder="1" applyAlignment="1">
      <alignment horizontal="center"/>
      <protection/>
    </xf>
    <xf numFmtId="0" fontId="8" fillId="23" borderId="16" xfId="65" applyFill="1" applyBorder="1">
      <alignment/>
      <protection/>
    </xf>
    <xf numFmtId="0" fontId="8" fillId="21" borderId="24" xfId="63" applyFill="1" applyBorder="1" applyAlignment="1">
      <alignment horizontal="center" vertical="center"/>
      <protection/>
    </xf>
    <xf numFmtId="0" fontId="8" fillId="21" borderId="24" xfId="63" applyFill="1" applyBorder="1" applyAlignment="1" quotePrefix="1">
      <alignment horizontal="center"/>
      <protection/>
    </xf>
    <xf numFmtId="0" fontId="8" fillId="21" borderId="14" xfId="63" applyFill="1" applyBorder="1" applyAlignment="1" quotePrefix="1">
      <alignment horizontal="center"/>
      <protection/>
    </xf>
    <xf numFmtId="0" fontId="5" fillId="21" borderId="10" xfId="0" applyFont="1" applyFill="1" applyBorder="1" applyAlignment="1">
      <alignment horizontal="right" vertical="top" wrapText="1"/>
    </xf>
    <xf numFmtId="0" fontId="5" fillId="23" borderId="16" xfId="0" applyFont="1" applyFill="1" applyBorder="1" applyAlignment="1">
      <alignment horizontal="center" vertical="center" wrapText="1"/>
    </xf>
    <xf numFmtId="0" fontId="5" fillId="23" borderId="25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8" fillId="21" borderId="10" xfId="66" applyFill="1" applyBorder="1" applyAlignment="1">
      <alignment horizontal="center" vertical="center"/>
      <protection/>
    </xf>
    <xf numFmtId="0" fontId="8" fillId="21" borderId="14" xfId="66" applyFill="1" applyBorder="1" applyAlignment="1" quotePrefix="1">
      <alignment horizontal="center"/>
      <protection/>
    </xf>
    <xf numFmtId="0" fontId="8" fillId="21" borderId="24" xfId="66" applyFill="1" applyBorder="1" applyAlignment="1" quotePrefix="1">
      <alignment horizontal="center"/>
      <protection/>
    </xf>
    <xf numFmtId="0" fontId="8" fillId="21" borderId="11" xfId="66" applyFill="1" applyBorder="1" applyAlignment="1" quotePrefix="1">
      <alignment horizontal="center"/>
      <protection/>
    </xf>
    <xf numFmtId="0" fontId="11" fillId="23" borderId="14" xfId="64" applyFont="1" applyFill="1" applyBorder="1" applyAlignment="1" quotePrefix="1">
      <alignment horizontal="center"/>
      <protection/>
    </xf>
    <xf numFmtId="0" fontId="11" fillId="23" borderId="14" xfId="64" applyFont="1" applyFill="1" applyBorder="1" applyAlignment="1">
      <alignment horizontal="center"/>
      <protection/>
    </xf>
    <xf numFmtId="0" fontId="11" fillId="23" borderId="24" xfId="64" applyFont="1" applyFill="1" applyBorder="1" applyAlignment="1">
      <alignment horizontal="center"/>
      <protection/>
    </xf>
    <xf numFmtId="0" fontId="11" fillId="23" borderId="11" xfId="64" applyFont="1" applyFill="1" applyBorder="1" applyAlignment="1">
      <alignment horizontal="center"/>
      <protection/>
    </xf>
    <xf numFmtId="0" fontId="8" fillId="23" borderId="24" xfId="64" applyFont="1" applyFill="1" applyBorder="1" applyAlignment="1">
      <alignment horizontal="center"/>
      <protection/>
    </xf>
    <xf numFmtId="0" fontId="8" fillId="23" borderId="11" xfId="64" applyFont="1" applyFill="1" applyBorder="1" applyAlignment="1">
      <alignment horizontal="center"/>
      <protection/>
    </xf>
    <xf numFmtId="0" fontId="8" fillId="0" borderId="0" xfId="64" applyFont="1">
      <alignment/>
      <protection/>
    </xf>
    <xf numFmtId="0" fontId="8" fillId="23" borderId="16" xfId="65" applyFill="1" applyBorder="1" applyAlignment="1" quotePrefix="1">
      <alignment horizontal="center" vertical="center"/>
      <protection/>
    </xf>
    <xf numFmtId="0" fontId="8" fillId="23" borderId="16" xfId="65" applyFill="1" applyBorder="1" applyAlignment="1">
      <alignment horizontal="center" vertical="center"/>
      <protection/>
    </xf>
    <xf numFmtId="0" fontId="5" fillId="4" borderId="12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64" applyFont="1" applyAlignment="1">
      <alignment horizontal="right"/>
      <protection/>
    </xf>
    <xf numFmtId="0" fontId="8" fillId="0" borderId="19" xfId="63" applyFont="1" applyBorder="1" applyAlignment="1">
      <alignment horizontal="right"/>
      <protection/>
    </xf>
    <xf numFmtId="0" fontId="4" fillId="23" borderId="14" xfId="0" applyFont="1" applyFill="1" applyBorder="1" applyAlignment="1">
      <alignment horizontal="justify" vertical="top" wrapText="1"/>
    </xf>
    <xf numFmtId="0" fontId="4" fillId="23" borderId="22" xfId="0" applyFont="1" applyFill="1" applyBorder="1" applyAlignment="1">
      <alignment horizontal="justify" vertical="top" wrapText="1"/>
    </xf>
    <xf numFmtId="0" fontId="19" fillId="23" borderId="14" xfId="0" applyFont="1" applyFill="1" applyBorder="1" applyAlignment="1">
      <alignment vertical="center"/>
    </xf>
    <xf numFmtId="203" fontId="22" fillId="0" borderId="14" xfId="0" applyNumberFormat="1" applyFont="1" applyBorder="1" applyAlignment="1">
      <alignment horizontal="right" wrapText="1"/>
    </xf>
    <xf numFmtId="3" fontId="17" fillId="0" borderId="14" xfId="0" applyNumberFormat="1" applyFont="1" applyFill="1" applyBorder="1" applyAlignment="1">
      <alignment horizontal="right" vertical="center"/>
    </xf>
    <xf numFmtId="195" fontId="8" fillId="0" borderId="0" xfId="65" applyNumberFormat="1" applyFont="1" applyBorder="1">
      <alignment/>
      <protection/>
    </xf>
    <xf numFmtId="201" fontId="8" fillId="0" borderId="0" xfId="49" applyNumberFormat="1" applyFont="1" applyBorder="1" applyAlignment="1">
      <alignment/>
    </xf>
    <xf numFmtId="0" fontId="23" fillId="0" borderId="0" xfId="0" applyFont="1" applyAlignment="1">
      <alignment vertical="center"/>
    </xf>
    <xf numFmtId="38" fontId="8" fillId="0" borderId="16" xfId="49" applyFont="1" applyFill="1" applyBorder="1" applyAlignment="1">
      <alignment/>
    </xf>
    <xf numFmtId="0" fontId="8" fillId="0" borderId="16" xfId="64" applyFont="1" applyBorder="1">
      <alignment/>
      <protection/>
    </xf>
    <xf numFmtId="0" fontId="23" fillId="0" borderId="0" xfId="64" applyFont="1">
      <alignment/>
      <protection/>
    </xf>
    <xf numFmtId="0" fontId="23" fillId="0" borderId="0" xfId="65" applyFont="1" applyAlignment="1">
      <alignment horizontal="left"/>
      <protection/>
    </xf>
    <xf numFmtId="0" fontId="23" fillId="0" borderId="0" xfId="65" applyFont="1" applyBorder="1" applyAlignment="1" quotePrefix="1">
      <alignment horizontal="left"/>
      <protection/>
    </xf>
    <xf numFmtId="0" fontId="23" fillId="0" borderId="0" xfId="65" applyFont="1" applyBorder="1">
      <alignment/>
      <protection/>
    </xf>
    <xf numFmtId="0" fontId="23" fillId="0" borderId="0" xfId="63" applyFont="1" applyBorder="1" applyAlignment="1" quotePrefix="1">
      <alignment horizontal="left"/>
      <protection/>
    </xf>
    <xf numFmtId="0" fontId="23" fillId="0" borderId="0" xfId="63" applyFont="1" applyBorder="1">
      <alignment/>
      <protection/>
    </xf>
    <xf numFmtId="0" fontId="19" fillId="0" borderId="0" xfId="0" applyFont="1" applyAlignment="1">
      <alignment vertical="center"/>
    </xf>
    <xf numFmtId="38" fontId="19" fillId="0" borderId="0" xfId="49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21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38" fontId="8" fillId="0" borderId="0" xfId="65" applyNumberFormat="1" applyBorder="1">
      <alignment/>
      <protection/>
    </xf>
    <xf numFmtId="0" fontId="25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65" applyFont="1" applyAlignment="1" quotePrefix="1">
      <alignment horizontal="left"/>
      <protection/>
    </xf>
    <xf numFmtId="38" fontId="19" fillId="0" borderId="0" xfId="49" applyFont="1" applyBorder="1" applyAlignment="1">
      <alignment vertical="center"/>
    </xf>
    <xf numFmtId="0" fontId="8" fillId="21" borderId="11" xfId="63" applyFill="1" applyBorder="1" applyAlignment="1" quotePrefix="1">
      <alignment horizontal="center"/>
      <protection/>
    </xf>
    <xf numFmtId="203" fontId="4" fillId="0" borderId="14" xfId="0" applyNumberFormat="1" applyFont="1" applyBorder="1" applyAlignment="1">
      <alignment vertical="center"/>
    </xf>
    <xf numFmtId="0" fontId="8" fillId="4" borderId="16" xfId="65" applyFont="1" applyFill="1" applyBorder="1" applyAlignment="1">
      <alignment horizontal="center" vertical="center"/>
      <protection/>
    </xf>
    <xf numFmtId="0" fontId="5" fillId="4" borderId="11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208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4" borderId="10" xfId="65" applyFont="1" applyFill="1" applyBorder="1" applyAlignment="1" quotePrefix="1">
      <alignment horizontal="center" vertical="center"/>
      <protection/>
    </xf>
    <xf numFmtId="0" fontId="19" fillId="4" borderId="10" xfId="65" applyFont="1" applyFill="1" applyBorder="1" applyAlignment="1">
      <alignment horizontal="center" vertical="center"/>
      <protection/>
    </xf>
    <xf numFmtId="0" fontId="23" fillId="0" borderId="0" xfId="65" applyFont="1">
      <alignment/>
      <protection/>
    </xf>
    <xf numFmtId="0" fontId="19" fillId="0" borderId="0" xfId="65" applyFont="1">
      <alignment/>
      <protection/>
    </xf>
    <xf numFmtId="0" fontId="19" fillId="0" borderId="15" xfId="65" applyFont="1" applyBorder="1" applyAlignment="1" quotePrefix="1">
      <alignment horizontal="left"/>
      <protection/>
    </xf>
    <xf numFmtId="0" fontId="19" fillId="0" borderId="15" xfId="65" applyFont="1" applyBorder="1">
      <alignment/>
      <protection/>
    </xf>
    <xf numFmtId="0" fontId="19" fillId="0" borderId="15" xfId="65" applyFont="1" applyBorder="1" applyAlignment="1">
      <alignment horizontal="right"/>
      <protection/>
    </xf>
    <xf numFmtId="0" fontId="20" fillId="4" borderId="16" xfId="65" applyFont="1" applyFill="1" applyBorder="1" applyAlignment="1">
      <alignment horizontal="center" vertical="center"/>
      <protection/>
    </xf>
    <xf numFmtId="0" fontId="19" fillId="4" borderId="19" xfId="65" applyFont="1" applyFill="1" applyBorder="1" applyAlignment="1">
      <alignment horizontal="center" vertical="center"/>
      <protection/>
    </xf>
    <xf numFmtId="0" fontId="19" fillId="4" borderId="11" xfId="65" applyFont="1" applyFill="1" applyBorder="1" applyAlignment="1">
      <alignment horizontal="center" vertical="center"/>
      <protection/>
    </xf>
    <xf numFmtId="0" fontId="19" fillId="23" borderId="24" xfId="65" applyFont="1" applyFill="1" applyBorder="1" applyAlignment="1">
      <alignment horizontal="distributed"/>
      <protection/>
    </xf>
    <xf numFmtId="203" fontId="19" fillId="0" borderId="22" xfId="0" applyNumberFormat="1" applyFont="1" applyBorder="1" applyAlignment="1">
      <alignment horizontal="right" wrapText="1"/>
    </xf>
    <xf numFmtId="38" fontId="19" fillId="0" borderId="0" xfId="49" applyFont="1" applyBorder="1" applyAlignment="1">
      <alignment/>
    </xf>
    <xf numFmtId="201" fontId="19" fillId="0" borderId="16" xfId="49" applyNumberFormat="1" applyFont="1" applyBorder="1" applyAlignment="1">
      <alignment/>
    </xf>
    <xf numFmtId="38" fontId="19" fillId="0" borderId="16" xfId="49" applyFont="1" applyBorder="1" applyAlignment="1">
      <alignment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195" fontId="19" fillId="0" borderId="16" xfId="49" applyNumberFormat="1" applyFont="1" applyBorder="1" applyAlignment="1">
      <alignment/>
    </xf>
    <xf numFmtId="0" fontId="23" fillId="23" borderId="24" xfId="65" applyFont="1" applyFill="1" applyBorder="1" applyAlignment="1">
      <alignment horizontal="distributed"/>
      <protection/>
    </xf>
    <xf numFmtId="3" fontId="23" fillId="0" borderId="14" xfId="0" applyNumberFormat="1" applyFont="1" applyFill="1" applyBorder="1" applyAlignment="1">
      <alignment horizontal="right" vertical="center"/>
    </xf>
    <xf numFmtId="38" fontId="23" fillId="0" borderId="0" xfId="49" applyFont="1" applyBorder="1" applyAlignment="1">
      <alignment/>
    </xf>
    <xf numFmtId="195" fontId="23" fillId="0" borderId="16" xfId="49" applyNumberFormat="1" applyFont="1" applyBorder="1" applyAlignment="1">
      <alignment/>
    </xf>
    <xf numFmtId="0" fontId="19" fillId="23" borderId="11" xfId="65" applyFont="1" applyFill="1" applyBorder="1" applyAlignment="1">
      <alignment horizontal="distributed"/>
      <protection/>
    </xf>
    <xf numFmtId="3" fontId="19" fillId="0" borderId="23" xfId="0" applyNumberFormat="1" applyFont="1" applyFill="1" applyBorder="1" applyAlignment="1">
      <alignment horizontal="right" vertical="center"/>
    </xf>
    <xf numFmtId="38" fontId="19" fillId="0" borderId="15" xfId="49" applyFont="1" applyBorder="1" applyAlignment="1">
      <alignment/>
    </xf>
    <xf numFmtId="38" fontId="19" fillId="0" borderId="0" xfId="65" applyNumberFormat="1" applyFont="1">
      <alignment/>
      <protection/>
    </xf>
    <xf numFmtId="0" fontId="19" fillId="0" borderId="0" xfId="65" applyFont="1" applyBorder="1">
      <alignment/>
      <protection/>
    </xf>
    <xf numFmtId="0" fontId="24" fillId="0" borderId="0" xfId="65" applyFont="1">
      <alignment/>
      <protection/>
    </xf>
    <xf numFmtId="0" fontId="19" fillId="0" borderId="0" xfId="65" applyFont="1" applyBorder="1" applyAlignment="1">
      <alignment horizontal="right"/>
      <protection/>
    </xf>
    <xf numFmtId="38" fontId="19" fillId="0" borderId="21" xfId="49" applyFont="1" applyBorder="1" applyAlignment="1">
      <alignment/>
    </xf>
    <xf numFmtId="38" fontId="23" fillId="0" borderId="16" xfId="49" applyFont="1" applyBorder="1" applyAlignment="1">
      <alignment/>
    </xf>
    <xf numFmtId="38" fontId="19" fillId="0" borderId="19" xfId="49" applyFont="1" applyBorder="1" applyAlignment="1">
      <alignment/>
    </xf>
    <xf numFmtId="3" fontId="19" fillId="0" borderId="0" xfId="0" applyNumberFormat="1" applyFont="1" applyAlignment="1">
      <alignment vertical="center"/>
    </xf>
    <xf numFmtId="182" fontId="19" fillId="0" borderId="0" xfId="0" applyNumberFormat="1" applyFont="1" applyAlignment="1">
      <alignment vertical="center"/>
    </xf>
    <xf numFmtId="0" fontId="19" fillId="4" borderId="12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23" borderId="14" xfId="0" applyFont="1" applyFill="1" applyBorder="1" applyAlignment="1">
      <alignment horizontal="center" vertical="center" wrapText="1"/>
    </xf>
    <xf numFmtId="0" fontId="19" fillId="23" borderId="14" xfId="0" applyFont="1" applyFill="1" applyBorder="1" applyAlignment="1">
      <alignment horizontal="center" vertical="center"/>
    </xf>
    <xf numFmtId="0" fontId="8" fillId="21" borderId="14" xfId="65" applyFont="1" applyFill="1" applyBorder="1" applyAlignment="1">
      <alignment horizontal="center"/>
      <protection/>
    </xf>
    <xf numFmtId="205" fontId="20" fillId="0" borderId="16" xfId="0" applyNumberFormat="1" applyFont="1" applyBorder="1" applyAlignment="1">
      <alignment horizontal="right" vertical="center" wrapText="1"/>
    </xf>
    <xf numFmtId="208" fontId="19" fillId="0" borderId="14" xfId="0" applyNumberFormat="1" applyFont="1" applyBorder="1" applyAlignment="1">
      <alignment horizontal="right" vertical="top" wrapText="1"/>
    </xf>
    <xf numFmtId="205" fontId="19" fillId="0" borderId="16" xfId="0" applyNumberFormat="1" applyFont="1" applyBorder="1" applyAlignment="1">
      <alignment horizontal="right" vertical="top" wrapText="1"/>
    </xf>
    <xf numFmtId="208" fontId="19" fillId="0" borderId="23" xfId="0" applyNumberFormat="1" applyFont="1" applyBorder="1" applyAlignment="1">
      <alignment horizontal="right" vertical="top" wrapText="1"/>
    </xf>
    <xf numFmtId="205" fontId="19" fillId="0" borderId="19" xfId="0" applyNumberFormat="1" applyFont="1" applyBorder="1" applyAlignment="1">
      <alignment horizontal="right" vertical="top" wrapText="1"/>
    </xf>
    <xf numFmtId="3" fontId="19" fillId="0" borderId="0" xfId="65" applyNumberFormat="1" applyFont="1">
      <alignment/>
      <protection/>
    </xf>
    <xf numFmtId="38" fontId="19" fillId="0" borderId="0" xfId="65" applyNumberFormat="1" applyFont="1" applyBorder="1">
      <alignment/>
      <protection/>
    </xf>
    <xf numFmtId="0" fontId="19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40" fontId="8" fillId="0" borderId="0" xfId="49" applyNumberFormat="1" applyFont="1" applyAlignment="1">
      <alignment/>
    </xf>
    <xf numFmtId="0" fontId="8" fillId="4" borderId="10" xfId="65" applyFont="1" applyFill="1" applyBorder="1" applyAlignment="1">
      <alignment horizontal="center" vertical="center" wrapText="1"/>
      <protection/>
    </xf>
    <xf numFmtId="0" fontId="13" fillId="0" borderId="22" xfId="65" applyFont="1" applyFill="1" applyBorder="1" applyAlignment="1">
      <alignment horizontal="right" vertical="center"/>
      <protection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8" fillId="0" borderId="0" xfId="64" applyFont="1" applyBorder="1" applyAlignment="1">
      <alignment horizontal="right"/>
      <protection/>
    </xf>
    <xf numFmtId="0" fontId="8" fillId="0" borderId="14" xfId="64" applyFont="1" applyBorder="1" applyAlignment="1" quotePrefix="1">
      <alignment horizontal="right"/>
      <protection/>
    </xf>
    <xf numFmtId="38" fontId="8" fillId="0" borderId="16" xfId="49" applyFont="1" applyBorder="1" applyAlignment="1" quotePrefix="1">
      <alignment horizontal="right"/>
    </xf>
    <xf numFmtId="0" fontId="27" fillId="23" borderId="14" xfId="0" applyFont="1" applyFill="1" applyBorder="1" applyAlignment="1">
      <alignment horizontal="justify" vertical="top" wrapText="1"/>
    </xf>
    <xf numFmtId="0" fontId="27" fillId="4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208" fontId="27" fillId="0" borderId="14" xfId="0" applyNumberFormat="1" applyFont="1" applyBorder="1" applyAlignment="1">
      <alignment vertical="center"/>
    </xf>
    <xf numFmtId="209" fontId="27" fillId="0" borderId="16" xfId="0" applyNumberFormat="1" applyFont="1" applyBorder="1" applyAlignment="1">
      <alignment vertical="center"/>
    </xf>
    <xf numFmtId="208" fontId="27" fillId="0" borderId="23" xfId="0" applyNumberFormat="1" applyFont="1" applyBorder="1" applyAlignment="1">
      <alignment vertical="center"/>
    </xf>
    <xf numFmtId="209" fontId="27" fillId="0" borderId="19" xfId="0" applyNumberFormat="1" applyFont="1" applyBorder="1" applyAlignment="1">
      <alignment vertical="center"/>
    </xf>
    <xf numFmtId="208" fontId="27" fillId="0" borderId="23" xfId="0" applyNumberFormat="1" applyFont="1" applyBorder="1" applyAlignment="1">
      <alignment horizontal="right" vertical="center"/>
    </xf>
    <xf numFmtId="209" fontId="27" fillId="0" borderId="16" xfId="0" applyNumberFormat="1" applyFont="1" applyBorder="1" applyAlignment="1">
      <alignment vertical="center"/>
    </xf>
    <xf numFmtId="208" fontId="2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7" fillId="23" borderId="24" xfId="0" applyFont="1" applyFill="1" applyBorder="1" applyAlignment="1">
      <alignment horizontal="justify" vertical="top" wrapText="1"/>
    </xf>
    <xf numFmtId="0" fontId="0" fillId="23" borderId="24" xfId="0" applyFill="1" applyBorder="1" applyAlignment="1">
      <alignment vertical="center"/>
    </xf>
    <xf numFmtId="0" fontId="29" fillId="23" borderId="24" xfId="0" applyFont="1" applyFill="1" applyBorder="1" applyAlignment="1">
      <alignment vertical="center"/>
    </xf>
    <xf numFmtId="0" fontId="8" fillId="0" borderId="15" xfId="63" applyFont="1" applyBorder="1" applyAlignment="1">
      <alignment horizontal="right"/>
      <protection/>
    </xf>
    <xf numFmtId="0" fontId="8" fillId="0" borderId="0" xfId="65" applyAlignment="1">
      <alignment/>
      <protection/>
    </xf>
    <xf numFmtId="0" fontId="8" fillId="0" borderId="0" xfId="65" applyBorder="1" applyAlignment="1">
      <alignment/>
      <protection/>
    </xf>
    <xf numFmtId="0" fontId="8" fillId="0" borderId="0" xfId="66" applyAlignment="1">
      <alignment/>
      <protection/>
    </xf>
    <xf numFmtId="0" fontId="8" fillId="0" borderId="0" xfId="63" applyFont="1" applyBorder="1" applyAlignment="1">
      <alignment horizontal="right"/>
      <protection/>
    </xf>
    <xf numFmtId="0" fontId="19" fillId="23" borderId="23" xfId="0" applyFont="1" applyFill="1" applyBorder="1" applyAlignment="1">
      <alignment horizontal="center" vertical="center"/>
    </xf>
    <xf numFmtId="0" fontId="5" fillId="23" borderId="2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19" fillId="0" borderId="20" xfId="0" applyFont="1" applyBorder="1" applyAlignment="1">
      <alignment horizontal="right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182" fontId="36" fillId="0" borderId="0" xfId="49" applyNumberFormat="1" applyFont="1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205" fontId="20" fillId="0" borderId="0" xfId="0" applyNumberFormat="1" applyFont="1" applyBorder="1" applyAlignment="1">
      <alignment horizontal="right" vertical="center" wrapText="1"/>
    </xf>
    <xf numFmtId="205" fontId="19" fillId="0" borderId="0" xfId="0" applyNumberFormat="1" applyFont="1" applyBorder="1" applyAlignment="1">
      <alignment horizontal="right" vertical="top" wrapText="1"/>
    </xf>
    <xf numFmtId="205" fontId="1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183" fontId="7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209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09" fontId="27" fillId="0" borderId="0" xfId="0" applyNumberFormat="1" applyFont="1" applyBorder="1" applyAlignment="1">
      <alignment vertical="center"/>
    </xf>
    <xf numFmtId="0" fontId="8" fillId="21" borderId="11" xfId="65" applyFont="1" applyFill="1" applyBorder="1" applyAlignment="1">
      <alignment horizontal="center"/>
      <protection/>
    </xf>
    <xf numFmtId="0" fontId="8" fillId="0" borderId="15" xfId="65" applyFont="1" applyBorder="1">
      <alignment/>
      <protection/>
    </xf>
    <xf numFmtId="203" fontId="4" fillId="0" borderId="23" xfId="62" applyNumberFormat="1" applyFont="1" applyBorder="1">
      <alignment vertical="center"/>
      <protection/>
    </xf>
    <xf numFmtId="203" fontId="4" fillId="0" borderId="15" xfId="62" applyNumberFormat="1" applyFont="1" applyBorder="1">
      <alignment vertical="center"/>
      <protection/>
    </xf>
    <xf numFmtId="203" fontId="4" fillId="0" borderId="19" xfId="62" applyNumberFormat="1" applyFont="1" applyBorder="1">
      <alignment vertical="center"/>
      <protection/>
    </xf>
    <xf numFmtId="205" fontId="20" fillId="0" borderId="21" xfId="0" applyNumberFormat="1" applyFont="1" applyBorder="1" applyAlignment="1">
      <alignment horizontal="right" vertical="center" wrapText="1"/>
    </xf>
    <xf numFmtId="0" fontId="8" fillId="0" borderId="0" xfId="63" applyFont="1" applyBorder="1">
      <alignment/>
      <protection/>
    </xf>
    <xf numFmtId="0" fontId="8" fillId="0" borderId="0" xfId="63" applyFont="1" applyBorder="1" applyAlignment="1">
      <alignment/>
      <protection/>
    </xf>
    <xf numFmtId="0" fontId="8" fillId="0" borderId="18" xfId="63" applyFont="1" applyBorder="1" applyAlignment="1">
      <alignment horizontal="center"/>
      <protection/>
    </xf>
    <xf numFmtId="0" fontId="8" fillId="0" borderId="18" xfId="63" applyFont="1" applyBorder="1">
      <alignment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201" fontId="17" fillId="0" borderId="0" xfId="49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8" fontId="17" fillId="0" borderId="14" xfId="49" applyNumberFormat="1" applyFont="1" applyFill="1" applyBorder="1" applyAlignment="1">
      <alignment/>
    </xf>
    <xf numFmtId="201" fontId="17" fillId="0" borderId="16" xfId="49" applyNumberFormat="1" applyFont="1" applyFill="1" applyBorder="1" applyAlignment="1">
      <alignment/>
    </xf>
    <xf numFmtId="38" fontId="17" fillId="0" borderId="0" xfId="49" applyNumberFormat="1" applyFont="1" applyFill="1" applyBorder="1" applyAlignment="1">
      <alignment/>
    </xf>
    <xf numFmtId="38" fontId="17" fillId="0" borderId="0" xfId="49" applyFont="1" applyFill="1" applyBorder="1" applyAlignment="1">
      <alignment/>
    </xf>
    <xf numFmtId="38" fontId="17" fillId="0" borderId="14" xfId="49" applyFont="1" applyFill="1" applyBorder="1" applyAlignment="1">
      <alignment/>
    </xf>
    <xf numFmtId="0" fontId="27" fillId="0" borderId="21" xfId="0" applyFont="1" applyBorder="1" applyAlignment="1">
      <alignment horizontal="right" vertical="center"/>
    </xf>
    <xf numFmtId="0" fontId="27" fillId="0" borderId="22" xfId="0" applyFont="1" applyBorder="1" applyAlignment="1">
      <alignment horizontal="right" vertical="center"/>
    </xf>
    <xf numFmtId="195" fontId="19" fillId="0" borderId="19" xfId="49" applyNumberFormat="1" applyFont="1" applyBorder="1" applyAlignment="1">
      <alignment horizontal="right"/>
    </xf>
    <xf numFmtId="38" fontId="19" fillId="0" borderId="0" xfId="49" applyNumberFormat="1" applyFont="1" applyBorder="1" applyAlignment="1">
      <alignment/>
    </xf>
    <xf numFmtId="0" fontId="8" fillId="0" borderId="0" xfId="65" applyBorder="1" applyAlignment="1">
      <alignment horizontal="left"/>
      <protection/>
    </xf>
    <xf numFmtId="38" fontId="8" fillId="0" borderId="14" xfId="51" applyFont="1" applyBorder="1" applyAlignment="1">
      <alignment/>
    </xf>
    <xf numFmtId="38" fontId="8" fillId="0" borderId="0" xfId="51" applyFont="1" applyBorder="1" applyAlignment="1">
      <alignment/>
    </xf>
    <xf numFmtId="38" fontId="8" fillId="0" borderId="16" xfId="51" applyFont="1" applyBorder="1" applyAlignment="1">
      <alignment/>
    </xf>
    <xf numFmtId="0" fontId="8" fillId="0" borderId="15" xfId="65" applyFont="1" applyBorder="1" applyAlignment="1">
      <alignment horizontal="right"/>
      <protection/>
    </xf>
    <xf numFmtId="38" fontId="65" fillId="0" borderId="0" xfId="65" applyNumberFormat="1" applyFont="1">
      <alignment/>
      <protection/>
    </xf>
    <xf numFmtId="0" fontId="8" fillId="21" borderId="24" xfId="65" applyFont="1" applyFill="1" applyBorder="1">
      <alignment/>
      <protection/>
    </xf>
    <xf numFmtId="0" fontId="8" fillId="0" borderId="16" xfId="65" applyNumberFormat="1" applyFont="1" applyBorder="1">
      <alignment/>
      <protection/>
    </xf>
    <xf numFmtId="0" fontId="8" fillId="0" borderId="16" xfId="65" applyNumberFormat="1" applyFont="1" applyBorder="1" applyAlignment="1">
      <alignment/>
      <protection/>
    </xf>
    <xf numFmtId="0" fontId="8" fillId="0" borderId="0" xfId="65" applyFont="1" applyBorder="1" applyAlignment="1">
      <alignment horizontal="right"/>
      <protection/>
    </xf>
    <xf numFmtId="3" fontId="4" fillId="0" borderId="14" xfId="62" applyNumberFormat="1" applyFont="1" applyBorder="1" applyAlignment="1">
      <alignment horizontal="right" vertical="top" wrapText="1"/>
      <protection/>
    </xf>
    <xf numFmtId="3" fontId="4" fillId="0" borderId="0" xfId="62" applyNumberFormat="1" applyFont="1" applyBorder="1" applyAlignment="1">
      <alignment horizontal="right" vertical="top" wrapText="1"/>
      <protection/>
    </xf>
    <xf numFmtId="0" fontId="4" fillId="0" borderId="0" xfId="62" applyFont="1" applyBorder="1" applyAlignment="1">
      <alignment horizontal="right" vertical="top" wrapText="1"/>
      <protection/>
    </xf>
    <xf numFmtId="38" fontId="4" fillId="0" borderId="0" xfId="51" applyFont="1" applyBorder="1" applyAlignment="1">
      <alignment horizontal="right" vertical="top" wrapText="1"/>
    </xf>
    <xf numFmtId="0" fontId="4" fillId="0" borderId="0" xfId="62" applyFont="1" applyBorder="1" applyAlignment="1">
      <alignment horizontal="right" vertical="top" wrapText="1" indent="1"/>
      <protection/>
    </xf>
    <xf numFmtId="3" fontId="4" fillId="0" borderId="16" xfId="62" applyNumberFormat="1" applyFont="1" applyBorder="1" applyAlignment="1">
      <alignment horizontal="right" vertical="top" wrapText="1"/>
      <protection/>
    </xf>
    <xf numFmtId="3" fontId="4" fillId="4" borderId="12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3" fontId="4" fillId="4" borderId="12" xfId="0" applyNumberFormat="1" applyFont="1" applyFill="1" applyBorder="1" applyAlignment="1">
      <alignment horizontal="center" vertical="top" wrapText="1" shrinkToFit="1"/>
    </xf>
    <xf numFmtId="0" fontId="4" fillId="4" borderId="12" xfId="0" applyFont="1" applyFill="1" applyBorder="1" applyAlignment="1">
      <alignment horizontal="center" vertical="top" wrapText="1" shrinkToFi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38" fontId="5" fillId="0" borderId="0" xfId="49" applyFont="1" applyBorder="1" applyAlignment="1">
      <alignment horizontal="right" vertical="center" wrapText="1"/>
    </xf>
    <xf numFmtId="203" fontId="5" fillId="0" borderId="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26" fillId="0" borderId="16" xfId="0" applyFont="1" applyBorder="1" applyAlignment="1">
      <alignment vertical="center"/>
    </xf>
    <xf numFmtId="0" fontId="0" fillId="0" borderId="0" xfId="0" applyBorder="1" applyAlignment="1">
      <alignment horizontal="right"/>
    </xf>
    <xf numFmtId="38" fontId="8" fillId="0" borderId="0" xfId="65" applyNumberFormat="1" applyFont="1" applyBorder="1">
      <alignment/>
      <protection/>
    </xf>
    <xf numFmtId="38" fontId="8" fillId="0" borderId="0" xfId="49" applyFont="1" applyBorder="1" applyAlignment="1">
      <alignment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vertical="center"/>
    </xf>
    <xf numFmtId="0" fontId="8" fillId="21" borderId="11" xfId="63" applyFont="1" applyFill="1" applyBorder="1" applyAlignment="1" quotePrefix="1">
      <alignment horizontal="center"/>
      <protection/>
    </xf>
    <xf numFmtId="0" fontId="4" fillId="21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" fillId="23" borderId="24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21" borderId="12" xfId="0" applyFont="1" applyFill="1" applyBorder="1" applyAlignment="1">
      <alignment horizontal="center" vertical="center" wrapText="1"/>
    </xf>
    <xf numFmtId="0" fontId="38" fillId="21" borderId="13" xfId="0" applyFont="1" applyFill="1" applyBorder="1" applyAlignment="1">
      <alignment horizontal="center" vertical="center"/>
    </xf>
    <xf numFmtId="0" fontId="38" fillId="21" borderId="12" xfId="0" applyFont="1" applyFill="1" applyBorder="1" applyAlignment="1">
      <alignment horizontal="center" vertical="center"/>
    </xf>
    <xf numFmtId="0" fontId="38" fillId="21" borderId="12" xfId="0" applyFont="1" applyFill="1" applyBorder="1" applyAlignment="1">
      <alignment horizontal="center" vertical="center" shrinkToFit="1"/>
    </xf>
    <xf numFmtId="0" fontId="6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8" fillId="0" borderId="0" xfId="65" applyFont="1" applyBorder="1" applyAlignment="1" quotePrefix="1">
      <alignment horizontal="right"/>
      <protection/>
    </xf>
    <xf numFmtId="38" fontId="8" fillId="0" borderId="0" xfId="49" applyFont="1" applyAlignment="1">
      <alignment horizontal="center"/>
    </xf>
    <xf numFmtId="0" fontId="11" fillId="0" borderId="15" xfId="64" applyFont="1" applyBorder="1" applyAlignment="1" quotePrefix="1">
      <alignment horizontal="right"/>
      <protection/>
    </xf>
    <xf numFmtId="0" fontId="13" fillId="0" borderId="0" xfId="65" applyFont="1" applyFill="1" applyBorder="1" applyAlignment="1">
      <alignment horizontal="right" vertical="center"/>
      <protection/>
    </xf>
    <xf numFmtId="38" fontId="8" fillId="0" borderId="0" xfId="65" applyNumberFormat="1" applyFont="1">
      <alignment/>
      <protection/>
    </xf>
    <xf numFmtId="38" fontId="8" fillId="4" borderId="12" xfId="49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0" fillId="0" borderId="14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4" fillId="0" borderId="0" xfId="66" applyFont="1">
      <alignment/>
      <protection/>
    </xf>
    <xf numFmtId="0" fontId="11" fillId="0" borderId="0" xfId="66" applyFont="1">
      <alignment/>
      <protection/>
    </xf>
    <xf numFmtId="0" fontId="8" fillId="0" borderId="0" xfId="66" applyAlignment="1">
      <alignment horizontal="left"/>
      <protection/>
    </xf>
    <xf numFmtId="0" fontId="8" fillId="4" borderId="0" xfId="64" applyFill="1" applyBorder="1" applyAlignment="1">
      <alignment horizontal="center" vertical="center"/>
      <protection/>
    </xf>
    <xf numFmtId="0" fontId="13" fillId="0" borderId="0" xfId="64" applyFont="1" applyAlignment="1">
      <alignment horizontal="right"/>
      <protection/>
    </xf>
    <xf numFmtId="0" fontId="13" fillId="0" borderId="0" xfId="64" applyFont="1" applyFill="1" applyBorder="1" applyAlignment="1">
      <alignment horizontal="right"/>
      <protection/>
    </xf>
    <xf numFmtId="0" fontId="13" fillId="0" borderId="21" xfId="64" applyFont="1" applyFill="1" applyBorder="1" applyAlignment="1">
      <alignment horizontal="right"/>
      <protection/>
    </xf>
    <xf numFmtId="0" fontId="19" fillId="0" borderId="0" xfId="64" applyFont="1">
      <alignment/>
      <protection/>
    </xf>
    <xf numFmtId="0" fontId="38" fillId="21" borderId="13" xfId="0" applyFont="1" applyFill="1" applyBorder="1" applyAlignment="1">
      <alignment horizontal="center" vertical="center"/>
    </xf>
    <xf numFmtId="0" fontId="38" fillId="21" borderId="12" xfId="0" applyFont="1" applyFill="1" applyBorder="1" applyAlignment="1">
      <alignment horizontal="center" vertical="center"/>
    </xf>
    <xf numFmtId="0" fontId="8" fillId="23" borderId="14" xfId="64" applyFont="1" applyFill="1" applyBorder="1" applyAlignment="1">
      <alignment horizontal="center"/>
      <protection/>
    </xf>
    <xf numFmtId="0" fontId="67" fillId="0" borderId="14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3" fillId="0" borderId="0" xfId="65" applyFont="1" applyFill="1" applyBorder="1" applyAlignment="1">
      <alignment horizontal="right" vertical="center"/>
      <protection/>
    </xf>
    <xf numFmtId="0" fontId="43" fillId="0" borderId="21" xfId="65" applyFont="1" applyFill="1" applyBorder="1" applyAlignment="1">
      <alignment horizontal="right" vertical="center"/>
      <protection/>
    </xf>
    <xf numFmtId="0" fontId="8" fillId="21" borderId="24" xfId="65" applyFont="1" applyFill="1" applyBorder="1" applyAlignment="1" quotePrefix="1">
      <alignment horizontal="center" vertical="center"/>
      <protection/>
    </xf>
    <xf numFmtId="0" fontId="8" fillId="21" borderId="24" xfId="65" applyFont="1" applyFill="1" applyBorder="1" applyAlignment="1">
      <alignment horizontal="center" vertical="center"/>
      <protection/>
    </xf>
    <xf numFmtId="3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38" fontId="4" fillId="0" borderId="0" xfId="51" applyFont="1" applyFill="1" applyBorder="1" applyAlignment="1">
      <alignment horizontal="right" vertical="top" wrapText="1"/>
    </xf>
    <xf numFmtId="0" fontId="4" fillId="0" borderId="0" xfId="62" applyFont="1" applyFill="1" applyBorder="1" applyAlignment="1">
      <alignment horizontal="right" vertical="top" wrapText="1" indent="1"/>
      <protection/>
    </xf>
    <xf numFmtId="0" fontId="4" fillId="0" borderId="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right" vertical="center" wrapText="1"/>
    </xf>
    <xf numFmtId="38" fontId="4" fillId="0" borderId="23" xfId="51" applyFont="1" applyBorder="1" applyAlignment="1">
      <alignment horizontal="right" vertical="top" wrapText="1"/>
    </xf>
    <xf numFmtId="38" fontId="4" fillId="0" borderId="15" xfId="51" applyFont="1" applyBorder="1" applyAlignment="1">
      <alignment horizontal="right" vertical="top" wrapText="1"/>
    </xf>
    <xf numFmtId="3" fontId="20" fillId="0" borderId="20" xfId="0" applyNumberFormat="1" applyFont="1" applyFill="1" applyBorder="1" applyAlignment="1">
      <alignment horizontal="right" vertical="top" wrapText="1" shrinkToFit="1"/>
    </xf>
    <xf numFmtId="3" fontId="20" fillId="0" borderId="20" xfId="0" applyNumberFormat="1" applyFont="1" applyFill="1" applyBorder="1" applyAlignment="1">
      <alignment horizontal="right" vertical="top" wrapText="1"/>
    </xf>
    <xf numFmtId="0" fontId="20" fillId="0" borderId="20" xfId="0" applyFont="1" applyFill="1" applyBorder="1" applyAlignment="1">
      <alignment horizontal="right" vertical="top" wrapText="1" shrinkToFit="1"/>
    </xf>
    <xf numFmtId="0" fontId="20" fillId="0" borderId="20" xfId="0" applyFont="1" applyFill="1" applyBorder="1" applyAlignment="1">
      <alignment horizontal="right" vertical="top" wrapText="1"/>
    </xf>
    <xf numFmtId="0" fontId="20" fillId="0" borderId="21" xfId="0" applyFont="1" applyFill="1" applyBorder="1" applyAlignment="1">
      <alignment horizontal="right" vertical="top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/>
    </xf>
    <xf numFmtId="204" fontId="26" fillId="4" borderId="11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04" fontId="20" fillId="0" borderId="16" xfId="0" applyNumberFormat="1" applyFont="1" applyFill="1" applyBorder="1" applyAlignment="1">
      <alignment horizontal="center" vertical="center" wrapText="1"/>
    </xf>
    <xf numFmtId="0" fontId="17" fillId="21" borderId="1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right" wrapText="1"/>
    </xf>
    <xf numFmtId="0" fontId="20" fillId="0" borderId="20" xfId="0" applyFont="1" applyBorder="1" applyAlignment="1">
      <alignment horizontal="right" wrapText="1"/>
    </xf>
    <xf numFmtId="0" fontId="17" fillId="2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43" fillId="0" borderId="22" xfId="65" applyFont="1" applyFill="1" applyBorder="1" applyAlignment="1">
      <alignment horizontal="right" vertical="center"/>
      <protection/>
    </xf>
    <xf numFmtId="0" fontId="26" fillId="4" borderId="12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16" xfId="0" applyFont="1" applyFill="1" applyBorder="1" applyAlignment="1">
      <alignment horizontal="right" vertical="center" shrinkToFit="1"/>
    </xf>
    <xf numFmtId="0" fontId="20" fillId="0" borderId="21" xfId="0" applyFont="1" applyFill="1" applyBorder="1" applyAlignment="1">
      <alignment horizontal="right" vertical="center" shrinkToFit="1"/>
    </xf>
    <xf numFmtId="49" fontId="27" fillId="0" borderId="0" xfId="64" applyNumberFormat="1" applyFont="1" applyAlignment="1" quotePrefix="1">
      <alignment horizontal="center"/>
      <protection/>
    </xf>
    <xf numFmtId="0" fontId="27" fillId="0" borderId="0" xfId="64" applyFont="1">
      <alignment/>
      <protection/>
    </xf>
    <xf numFmtId="0" fontId="45" fillId="0" borderId="0" xfId="64" applyFont="1">
      <alignment/>
      <protection/>
    </xf>
    <xf numFmtId="0" fontId="46" fillId="0" borderId="0" xfId="64" applyFont="1">
      <alignment/>
      <protection/>
    </xf>
    <xf numFmtId="0" fontId="47" fillId="0" borderId="0" xfId="64" applyFont="1">
      <alignment/>
      <protection/>
    </xf>
    <xf numFmtId="0" fontId="27" fillId="0" borderId="0" xfId="64" applyFont="1" applyBorder="1" applyAlignment="1" quotePrefix="1">
      <alignment horizontal="center"/>
      <protection/>
    </xf>
    <xf numFmtId="0" fontId="27" fillId="0" borderId="0" xfId="64" applyFont="1" applyBorder="1">
      <alignment/>
      <protection/>
    </xf>
    <xf numFmtId="0" fontId="27" fillId="0" borderId="0" xfId="64" applyFont="1" applyBorder="1" applyAlignment="1" quotePrefix="1">
      <alignment horizontal="left"/>
      <protection/>
    </xf>
    <xf numFmtId="0" fontId="11" fillId="0" borderId="14" xfId="64" applyFont="1" applyBorder="1" applyAlignment="1" quotePrefix="1">
      <alignment horizontal="right"/>
      <protection/>
    </xf>
    <xf numFmtId="0" fontId="11" fillId="0" borderId="0" xfId="64" applyFont="1" applyBorder="1" applyAlignment="1">
      <alignment horizontal="right"/>
      <protection/>
    </xf>
    <xf numFmtId="0" fontId="11" fillId="0" borderId="16" xfId="64" applyFont="1" applyBorder="1" applyAlignment="1">
      <alignment horizontal="right"/>
      <protection/>
    </xf>
    <xf numFmtId="0" fontId="11" fillId="0" borderId="0" xfId="64" applyFont="1" applyBorder="1" applyAlignment="1" quotePrefix="1">
      <alignment horizontal="right"/>
      <protection/>
    </xf>
    <xf numFmtId="3" fontId="11" fillId="0" borderId="0" xfId="64" applyNumberFormat="1" applyFont="1" applyBorder="1" applyAlignment="1">
      <alignment horizontal="right"/>
      <protection/>
    </xf>
    <xf numFmtId="3" fontId="11" fillId="0" borderId="0" xfId="64" applyNumberFormat="1" applyFont="1" applyBorder="1" applyAlignment="1" quotePrefix="1">
      <alignment horizontal="right"/>
      <protection/>
    </xf>
    <xf numFmtId="0" fontId="11" fillId="4" borderId="13" xfId="64" applyFont="1" applyFill="1" applyBorder="1" applyAlignment="1" quotePrefix="1">
      <alignment horizontal="center" vertical="center"/>
      <protection/>
    </xf>
    <xf numFmtId="0" fontId="11" fillId="4" borderId="13" xfId="64" applyFont="1" applyFill="1" applyBorder="1" applyAlignment="1">
      <alignment horizontal="center" vertical="center"/>
      <protection/>
    </xf>
    <xf numFmtId="0" fontId="11" fillId="4" borderId="12" xfId="64" applyFont="1" applyFill="1" applyBorder="1" applyAlignment="1">
      <alignment horizontal="center" vertical="center"/>
      <protection/>
    </xf>
    <xf numFmtId="0" fontId="11" fillId="4" borderId="18" xfId="64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right" vertical="center" shrinkToFit="1"/>
    </xf>
    <xf numFmtId="0" fontId="38" fillId="0" borderId="14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vertical="center" shrinkToFit="1"/>
    </xf>
    <xf numFmtId="0" fontId="8" fillId="4" borderId="21" xfId="65" applyFill="1" applyBorder="1" applyAlignment="1">
      <alignment horizontal="center" vertical="center"/>
      <protection/>
    </xf>
    <xf numFmtId="0" fontId="8" fillId="4" borderId="19" xfId="65" applyFill="1" applyBorder="1" applyAlignment="1">
      <alignment horizontal="center" vertical="center"/>
      <protection/>
    </xf>
    <xf numFmtId="0" fontId="19" fillId="0" borderId="15" xfId="0" applyFont="1" applyBorder="1" applyAlignment="1">
      <alignment horizontal="right"/>
    </xf>
    <xf numFmtId="3" fontId="19" fillId="0" borderId="14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right" wrapText="1"/>
    </xf>
    <xf numFmtId="206" fontId="19" fillId="0" borderId="14" xfId="0" applyNumberFormat="1" applyFont="1" applyBorder="1" applyAlignment="1">
      <alignment horizontal="right" wrapText="1"/>
    </xf>
    <xf numFmtId="206" fontId="19" fillId="0" borderId="0" xfId="0" applyNumberFormat="1" applyFont="1" applyBorder="1" applyAlignment="1">
      <alignment horizontal="right" wrapText="1"/>
    </xf>
    <xf numFmtId="0" fontId="42" fillId="0" borderId="22" xfId="0" applyFont="1" applyFill="1" applyBorder="1" applyAlignment="1">
      <alignment horizontal="right"/>
    </xf>
    <xf numFmtId="0" fontId="42" fillId="0" borderId="20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right" shrinkToFit="1"/>
    </xf>
    <xf numFmtId="0" fontId="38" fillId="0" borderId="14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20" fillId="0" borderId="20" xfId="0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16" xfId="0" applyFont="1" applyBorder="1" applyAlignment="1">
      <alignment horizontal="right" vertical="top" wrapText="1"/>
    </xf>
    <xf numFmtId="183" fontId="4" fillId="0" borderId="16" xfId="0" applyNumberFormat="1" applyFont="1" applyBorder="1" applyAlignment="1">
      <alignment horizontal="right" vertical="top" wrapText="1"/>
    </xf>
    <xf numFmtId="183" fontId="4" fillId="0" borderId="19" xfId="62" applyNumberFormat="1" applyFont="1" applyBorder="1" applyAlignment="1">
      <alignment horizontal="right" vertical="top" wrapText="1"/>
      <protection/>
    </xf>
    <xf numFmtId="0" fontId="19" fillId="4" borderId="2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 shrinkToFit="1"/>
    </xf>
    <xf numFmtId="0" fontId="19" fillId="4" borderId="11" xfId="0" applyFont="1" applyFill="1" applyBorder="1" applyAlignment="1">
      <alignment horizontal="center" vertical="center" shrinkToFit="1"/>
    </xf>
    <xf numFmtId="0" fontId="26" fillId="4" borderId="10" xfId="0" applyFont="1" applyFill="1" applyBorder="1" applyAlignment="1">
      <alignment horizontal="center" vertical="center" shrinkToFit="1"/>
    </xf>
    <xf numFmtId="0" fontId="0" fillId="4" borderId="18" xfId="0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shrinkToFit="1"/>
    </xf>
    <xf numFmtId="219" fontId="19" fillId="0" borderId="14" xfId="0" applyNumberFormat="1" applyFont="1" applyFill="1" applyBorder="1" applyAlignment="1">
      <alignment horizontal="center" vertical="center" wrapText="1"/>
    </xf>
    <xf numFmtId="219" fontId="19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4" borderId="10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vertical="center"/>
    </xf>
    <xf numFmtId="0" fontId="19" fillId="4" borderId="24" xfId="0" applyFont="1" applyFill="1" applyBorder="1" applyAlignment="1">
      <alignment vertical="center"/>
    </xf>
    <xf numFmtId="0" fontId="8" fillId="4" borderId="10" xfId="65" applyFill="1" applyBorder="1" applyAlignment="1">
      <alignment horizontal="center" vertical="center"/>
      <protection/>
    </xf>
    <xf numFmtId="0" fontId="8" fillId="4" borderId="11" xfId="65" applyFill="1" applyBorder="1" applyAlignment="1">
      <alignment horizontal="center" vertical="center"/>
      <protection/>
    </xf>
    <xf numFmtId="0" fontId="8" fillId="21" borderId="24" xfId="65" applyFill="1" applyBorder="1" applyAlignment="1">
      <alignment horizontal="center" vertical="center"/>
      <protection/>
    </xf>
    <xf numFmtId="0" fontId="8" fillId="21" borderId="14" xfId="65" applyFill="1" applyBorder="1" applyAlignment="1">
      <alignment horizontal="center"/>
      <protection/>
    </xf>
    <xf numFmtId="0" fontId="8" fillId="21" borderId="24" xfId="65" applyFill="1" applyBorder="1" applyAlignment="1">
      <alignment horizontal="center"/>
      <protection/>
    </xf>
    <xf numFmtId="0" fontId="8" fillId="21" borderId="11" xfId="65" applyFill="1" applyBorder="1" applyAlignment="1">
      <alignment horizontal="center"/>
      <protection/>
    </xf>
    <xf numFmtId="0" fontId="8" fillId="21" borderId="14" xfId="65" applyFont="1" applyFill="1" applyBorder="1" applyAlignment="1">
      <alignment horizontal="center"/>
      <protection/>
    </xf>
    <xf numFmtId="0" fontId="8" fillId="21" borderId="10" xfId="65" applyFill="1" applyBorder="1" applyAlignment="1">
      <alignment horizontal="center" vertical="center"/>
      <protection/>
    </xf>
    <xf numFmtId="0" fontId="8" fillId="4" borderId="19" xfId="65" applyFont="1" applyFill="1" applyBorder="1" applyAlignment="1">
      <alignment horizontal="center" vertical="center"/>
      <protection/>
    </xf>
    <xf numFmtId="0" fontId="8" fillId="4" borderId="19" xfId="65" applyFill="1" applyBorder="1" applyAlignment="1" quotePrefix="1">
      <alignment horizontal="center" vertical="center"/>
      <protection/>
    </xf>
    <xf numFmtId="0" fontId="0" fillId="0" borderId="0" xfId="0" applyFont="1" applyBorder="1" applyAlignment="1">
      <alignment/>
    </xf>
    <xf numFmtId="0" fontId="19" fillId="21" borderId="14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top" wrapText="1"/>
    </xf>
    <xf numFmtId="0" fontId="4" fillId="21" borderId="24" xfId="0" applyFont="1" applyFill="1" applyBorder="1" applyAlignment="1">
      <alignment horizontal="center" vertical="top" wrapText="1"/>
    </xf>
    <xf numFmtId="0" fontId="4" fillId="21" borderId="24" xfId="62" applyFont="1" applyFill="1" applyBorder="1" applyAlignment="1">
      <alignment horizontal="center" vertical="top" wrapText="1"/>
      <protection/>
    </xf>
    <xf numFmtId="0" fontId="19" fillId="21" borderId="24" xfId="0" applyFont="1" applyFill="1" applyBorder="1" applyAlignment="1">
      <alignment horizontal="center" vertical="center"/>
    </xf>
    <xf numFmtId="0" fontId="4" fillId="21" borderId="11" xfId="62" applyFont="1" applyFill="1" applyBorder="1" applyAlignment="1">
      <alignment horizontal="center" vertical="top" wrapText="1"/>
      <protection/>
    </xf>
    <xf numFmtId="0" fontId="4" fillId="21" borderId="24" xfId="0" applyFont="1" applyFill="1" applyBorder="1" applyAlignment="1">
      <alignment horizontal="center" vertical="center" wrapText="1"/>
    </xf>
    <xf numFmtId="0" fontId="4" fillId="21" borderId="11" xfId="62" applyFont="1" applyFill="1" applyBorder="1" applyAlignment="1">
      <alignment horizontal="center" vertical="center" wrapText="1"/>
      <protection/>
    </xf>
    <xf numFmtId="0" fontId="20" fillId="4" borderId="12" xfId="0" applyFont="1" applyFill="1" applyBorder="1" applyAlignment="1">
      <alignment vertical="center" wrapText="1"/>
    </xf>
    <xf numFmtId="219" fontId="19" fillId="0" borderId="0" xfId="0" applyNumberFormat="1" applyFont="1" applyFill="1" applyBorder="1" applyAlignment="1">
      <alignment horizontal="right" vertical="center" wrapText="1"/>
    </xf>
    <xf numFmtId="219" fontId="19" fillId="0" borderId="16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70" fillId="0" borderId="14" xfId="0" applyFont="1" applyFill="1" applyBorder="1" applyAlignment="1">
      <alignment horizontal="right" vertical="center"/>
    </xf>
    <xf numFmtId="0" fontId="70" fillId="0" borderId="20" xfId="0" applyFont="1" applyFill="1" applyBorder="1" applyAlignment="1">
      <alignment horizontal="right" vertical="center"/>
    </xf>
    <xf numFmtId="0" fontId="70" fillId="0" borderId="21" xfId="0" applyFont="1" applyFill="1" applyBorder="1" applyAlignment="1">
      <alignment horizontal="right" vertical="center"/>
    </xf>
    <xf numFmtId="0" fontId="38" fillId="21" borderId="13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vertical="center"/>
    </xf>
    <xf numFmtId="3" fontId="38" fillId="0" borderId="0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7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217" fontId="8" fillId="0" borderId="0" xfId="65" applyNumberFormat="1" applyFont="1" applyAlignment="1">
      <alignment wrapText="1"/>
      <protection/>
    </xf>
    <xf numFmtId="0" fontId="11" fillId="0" borderId="14" xfId="64" applyFont="1" applyBorder="1" applyAlignment="1">
      <alignment horizontal="right"/>
      <protection/>
    </xf>
    <xf numFmtId="0" fontId="19" fillId="0" borderId="0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15" fillId="21" borderId="24" xfId="65" applyFont="1" applyFill="1" applyBorder="1" applyAlignment="1">
      <alignment horizontal="center"/>
      <protection/>
    </xf>
    <xf numFmtId="38" fontId="8" fillId="0" borderId="0" xfId="49" applyFont="1" applyFill="1" applyBorder="1" applyAlignment="1">
      <alignment/>
    </xf>
    <xf numFmtId="0" fontId="8" fillId="21" borderId="14" xfId="63" applyFill="1" applyBorder="1" applyAlignment="1">
      <alignment horizontal="center"/>
      <protection/>
    </xf>
    <xf numFmtId="0" fontId="8" fillId="21" borderId="24" xfId="63" applyFont="1" applyFill="1" applyBorder="1" applyAlignment="1" quotePrefix="1">
      <alignment horizontal="center"/>
      <protection/>
    </xf>
    <xf numFmtId="0" fontId="8" fillId="0" borderId="14" xfId="63" applyFont="1" applyBorder="1" applyAlignment="1">
      <alignment/>
      <protection/>
    </xf>
    <xf numFmtId="0" fontId="8" fillId="0" borderId="16" xfId="63" applyFont="1" applyBorder="1" applyAlignment="1">
      <alignment/>
      <protection/>
    </xf>
    <xf numFmtId="3" fontId="4" fillId="0" borderId="14" xfId="62" applyNumberFormat="1" applyFont="1" applyFill="1" applyBorder="1" applyAlignment="1">
      <alignment horizontal="right" vertical="top" wrapText="1"/>
      <protection/>
    </xf>
    <xf numFmtId="3" fontId="4" fillId="0" borderId="16" xfId="62" applyNumberFormat="1" applyFont="1" applyFill="1" applyBorder="1" applyAlignment="1">
      <alignment horizontal="right" vertical="top" wrapText="1"/>
      <protection/>
    </xf>
    <xf numFmtId="0" fontId="19" fillId="21" borderId="11" xfId="0" applyFont="1" applyFill="1" applyBorder="1" applyAlignment="1">
      <alignment horizontal="center" vertical="center" wrapText="1"/>
    </xf>
    <xf numFmtId="0" fontId="8" fillId="21" borderId="24" xfId="66" applyFill="1" applyBorder="1" applyAlignment="1">
      <alignment horizontal="center"/>
      <protection/>
    </xf>
    <xf numFmtId="0" fontId="8" fillId="0" borderId="0" xfId="64" applyFont="1" applyBorder="1" applyAlignment="1" quotePrefix="1">
      <alignment horizontal="right"/>
      <protection/>
    </xf>
    <xf numFmtId="0" fontId="8" fillId="0" borderId="0" xfId="64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right" wrapText="1"/>
    </xf>
    <xf numFmtId="3" fontId="19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4" fillId="21" borderId="24" xfId="62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right" vertical="top" wrapText="1" shrinkToFi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 shrinkToFit="1"/>
    </xf>
    <xf numFmtId="38" fontId="4" fillId="0" borderId="16" xfId="49" applyFont="1" applyFill="1" applyBorder="1" applyAlignment="1">
      <alignment horizontal="right" vertical="top" wrapText="1"/>
    </xf>
    <xf numFmtId="0" fontId="8" fillId="0" borderId="28" xfId="63" applyFont="1" applyBorder="1" applyAlignment="1">
      <alignment/>
      <protection/>
    </xf>
    <xf numFmtId="0" fontId="8" fillId="0" borderId="29" xfId="63" applyFont="1" applyBorder="1" applyAlignment="1">
      <alignment/>
      <protection/>
    </xf>
    <xf numFmtId="0" fontId="19" fillId="0" borderId="28" xfId="0" applyFont="1" applyBorder="1" applyAlignment="1">
      <alignment horizontal="right" vertical="center" wrapText="1"/>
    </xf>
    <xf numFmtId="0" fontId="19" fillId="0" borderId="28" xfId="0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 wrapText="1"/>
    </xf>
    <xf numFmtId="38" fontId="8" fillId="0" borderId="28" xfId="51" applyFont="1" applyBorder="1" applyAlignment="1">
      <alignment/>
    </xf>
    <xf numFmtId="38" fontId="8" fillId="0" borderId="29" xfId="51" applyFont="1" applyBorder="1" applyAlignment="1">
      <alignment/>
    </xf>
    <xf numFmtId="0" fontId="8" fillId="0" borderId="28" xfId="65" applyFont="1" applyBorder="1">
      <alignment/>
      <protection/>
    </xf>
    <xf numFmtId="210" fontId="8" fillId="0" borderId="29" xfId="65" applyNumberFormat="1" applyFont="1" applyBorder="1" applyAlignment="1" quotePrefix="1">
      <alignment horizontal="right"/>
      <protection/>
    </xf>
    <xf numFmtId="38" fontId="8" fillId="0" borderId="30" xfId="49" applyFont="1" applyBorder="1" applyAlignment="1">
      <alignment/>
    </xf>
    <xf numFmtId="38" fontId="8" fillId="0" borderId="30" xfId="51" applyFont="1" applyBorder="1" applyAlignment="1">
      <alignment/>
    </xf>
    <xf numFmtId="0" fontId="8" fillId="0" borderId="31" xfId="65" applyNumberFormat="1" applyFont="1" applyBorder="1" applyAlignment="1" quotePrefix="1">
      <alignment horizontal="right"/>
      <protection/>
    </xf>
    <xf numFmtId="210" fontId="8" fillId="0" borderId="31" xfId="65" applyNumberFormat="1" applyFont="1" applyBorder="1" applyAlignment="1" quotePrefix="1">
      <alignment horizontal="right"/>
      <protection/>
    </xf>
    <xf numFmtId="3" fontId="4" fillId="0" borderId="28" xfId="62" applyNumberFormat="1" applyFont="1" applyFill="1" applyBorder="1" applyAlignment="1">
      <alignment horizontal="right" vertical="top" wrapText="1"/>
      <protection/>
    </xf>
    <xf numFmtId="0" fontId="4" fillId="0" borderId="28" xfId="62" applyFont="1" applyFill="1" applyBorder="1" applyAlignment="1">
      <alignment horizontal="right" vertical="top" wrapText="1"/>
      <protection/>
    </xf>
    <xf numFmtId="38" fontId="4" fillId="0" borderId="28" xfId="51" applyFont="1" applyFill="1" applyBorder="1" applyAlignment="1">
      <alignment horizontal="right" vertical="top" wrapText="1"/>
    </xf>
    <xf numFmtId="0" fontId="4" fillId="0" borderId="28" xfId="62" applyFont="1" applyFill="1" applyBorder="1" applyAlignment="1">
      <alignment horizontal="right" vertical="top" wrapText="1" indent="1"/>
      <protection/>
    </xf>
    <xf numFmtId="3" fontId="4" fillId="0" borderId="29" xfId="62" applyNumberFormat="1" applyFont="1" applyFill="1" applyBorder="1" applyAlignment="1">
      <alignment horizontal="right" vertical="top" wrapText="1"/>
      <protection/>
    </xf>
    <xf numFmtId="3" fontId="4" fillId="0" borderId="28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8" fontId="4" fillId="0" borderId="0" xfId="49" applyFont="1" applyFill="1" applyBorder="1" applyAlignment="1">
      <alignment horizontal="right" vertical="top" wrapText="1"/>
    </xf>
    <xf numFmtId="38" fontId="8" fillId="0" borderId="31" xfId="49" applyFont="1" applyBorder="1" applyAlignment="1">
      <alignment/>
    </xf>
    <xf numFmtId="38" fontId="8" fillId="0" borderId="32" xfId="49" applyFont="1" applyBorder="1" applyAlignment="1">
      <alignment/>
    </xf>
    <xf numFmtId="38" fontId="8" fillId="0" borderId="28" xfId="49" applyFont="1" applyBorder="1" applyAlignment="1">
      <alignment/>
    </xf>
    <xf numFmtId="38" fontId="8" fillId="0" borderId="29" xfId="49" applyFont="1" applyBorder="1" applyAlignment="1">
      <alignment/>
    </xf>
    <xf numFmtId="0" fontId="8" fillId="0" borderId="0" xfId="65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28" xfId="64" applyFont="1" applyBorder="1" applyAlignment="1" quotePrefix="1">
      <alignment horizontal="right"/>
      <protection/>
    </xf>
    <xf numFmtId="0" fontId="8" fillId="0" borderId="28" xfId="64" applyFont="1" applyBorder="1" applyAlignment="1">
      <alignment horizontal="right"/>
      <protection/>
    </xf>
    <xf numFmtId="38" fontId="8" fillId="0" borderId="29" xfId="49" applyFont="1" applyBorder="1" applyAlignment="1" quotePrefix="1">
      <alignment horizontal="right"/>
    </xf>
    <xf numFmtId="0" fontId="8" fillId="0" borderId="32" xfId="64" applyFont="1" applyBorder="1">
      <alignment/>
      <protection/>
    </xf>
    <xf numFmtId="0" fontId="8" fillId="0" borderId="28" xfId="64" applyFont="1" applyBorder="1">
      <alignment/>
      <protection/>
    </xf>
    <xf numFmtId="38" fontId="8" fillId="0" borderId="29" xfId="49" applyFont="1" applyFill="1" applyBorder="1" applyAlignment="1">
      <alignment/>
    </xf>
    <xf numFmtId="0" fontId="8" fillId="0" borderId="29" xfId="64" applyFont="1" applyBorder="1">
      <alignment/>
      <protection/>
    </xf>
    <xf numFmtId="38" fontId="8" fillId="0" borderId="0" xfId="65" applyNumberFormat="1" applyFont="1" applyBorder="1">
      <alignment/>
      <protection/>
    </xf>
    <xf numFmtId="38" fontId="8" fillId="0" borderId="16" xfId="65" applyNumberFormat="1" applyFont="1" applyBorder="1">
      <alignment/>
      <protection/>
    </xf>
    <xf numFmtId="38" fontId="8" fillId="0" borderId="31" xfId="49" applyFont="1" applyBorder="1" applyAlignment="1">
      <alignment vertical="center"/>
    </xf>
    <xf numFmtId="38" fontId="8" fillId="0" borderId="28" xfId="49" applyFont="1" applyFill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3" fontId="19" fillId="0" borderId="0" xfId="0" applyNumberFormat="1" applyFont="1" applyBorder="1" applyAlignment="1">
      <alignment horizontal="right" wrapText="1"/>
    </xf>
    <xf numFmtId="0" fontId="19" fillId="0" borderId="28" xfId="0" applyFont="1" applyBorder="1" applyAlignment="1">
      <alignment/>
    </xf>
    <xf numFmtId="3" fontId="19" fillId="0" borderId="28" xfId="0" applyNumberFormat="1" applyFont="1" applyBorder="1" applyAlignment="1">
      <alignment horizontal="right" wrapText="1"/>
    </xf>
    <xf numFmtId="0" fontId="19" fillId="0" borderId="28" xfId="0" applyFont="1" applyBorder="1" applyAlignment="1">
      <alignment horizontal="right"/>
    </xf>
    <xf numFmtId="3" fontId="19" fillId="0" borderId="28" xfId="0" applyNumberFormat="1" applyFont="1" applyFill="1" applyBorder="1" applyAlignment="1">
      <alignment horizontal="right" wrapText="1"/>
    </xf>
    <xf numFmtId="0" fontId="19" fillId="0" borderId="29" xfId="0" applyFont="1" applyBorder="1" applyAlignment="1">
      <alignment/>
    </xf>
    <xf numFmtId="0" fontId="8" fillId="0" borderId="23" xfId="63" applyFont="1" applyBorder="1" applyAlignment="1">
      <alignment/>
      <protection/>
    </xf>
    <xf numFmtId="0" fontId="8" fillId="0" borderId="10" xfId="63" applyBorder="1" applyAlignment="1">
      <alignment/>
      <protection/>
    </xf>
    <xf numFmtId="0" fontId="8" fillId="0" borderId="24" xfId="63" applyBorder="1" applyAlignment="1">
      <alignment/>
      <protection/>
    </xf>
    <xf numFmtId="0" fontId="8" fillId="0" borderId="11" xfId="63" applyFont="1" applyBorder="1" applyAlignment="1">
      <alignment/>
      <protection/>
    </xf>
    <xf numFmtId="210" fontId="17" fillId="0" borderId="0" xfId="49" applyNumberFormat="1" applyFont="1" applyFill="1" applyBorder="1" applyAlignment="1">
      <alignment/>
    </xf>
    <xf numFmtId="0" fontId="8" fillId="0" borderId="14" xfId="64" applyFont="1" applyBorder="1">
      <alignment/>
      <protection/>
    </xf>
    <xf numFmtId="0" fontId="8" fillId="4" borderId="22" xfId="64" applyFill="1" applyBorder="1" applyAlignment="1">
      <alignment horizontal="center" vertical="center"/>
      <protection/>
    </xf>
    <xf numFmtId="0" fontId="8" fillId="4" borderId="14" xfId="64" applyFill="1" applyBorder="1" applyAlignment="1">
      <alignment horizontal="center" vertical="center"/>
      <protection/>
    </xf>
    <xf numFmtId="0" fontId="8" fillId="4" borderId="13" xfId="64" applyFill="1" applyBorder="1" applyAlignment="1">
      <alignment horizontal="center" vertical="center"/>
      <protection/>
    </xf>
    <xf numFmtId="0" fontId="8" fillId="23" borderId="16" xfId="64" applyFont="1" applyFill="1" applyBorder="1" applyAlignment="1">
      <alignment horizontal="center"/>
      <protection/>
    </xf>
    <xf numFmtId="0" fontId="8" fillId="0" borderId="23" xfId="64" applyFont="1" applyBorder="1">
      <alignment/>
      <protection/>
    </xf>
    <xf numFmtId="0" fontId="8" fillId="0" borderId="15" xfId="64" applyFont="1" applyBorder="1">
      <alignment/>
      <protection/>
    </xf>
    <xf numFmtId="0" fontId="8" fillId="0" borderId="19" xfId="64" applyFont="1" applyBorder="1">
      <alignment/>
      <protection/>
    </xf>
    <xf numFmtId="0" fontId="11" fillId="0" borderId="28" xfId="64" applyFont="1" applyBorder="1" applyAlignment="1">
      <alignment horizontal="right"/>
      <protection/>
    </xf>
    <xf numFmtId="3" fontId="11" fillId="0" borderId="28" xfId="64" applyNumberFormat="1" applyFont="1" applyBorder="1" applyAlignment="1" quotePrefix="1">
      <alignment horizontal="right"/>
      <protection/>
    </xf>
    <xf numFmtId="0" fontId="11" fillId="0" borderId="29" xfId="64" applyFont="1" applyBorder="1" applyAlignment="1">
      <alignment horizontal="right"/>
      <protection/>
    </xf>
    <xf numFmtId="0" fontId="11" fillId="0" borderId="12" xfId="64" applyFont="1" applyBorder="1" applyAlignment="1" quotePrefix="1">
      <alignment horizontal="center"/>
      <protection/>
    </xf>
    <xf numFmtId="208" fontId="17" fillId="0" borderId="14" xfId="49" applyNumberFormat="1" applyFont="1" applyFill="1" applyBorder="1" applyAlignment="1">
      <alignment/>
    </xf>
    <xf numFmtId="209" fontId="17" fillId="0" borderId="0" xfId="49" applyNumberFormat="1" applyFont="1" applyFill="1" applyBorder="1" applyAlignment="1">
      <alignment/>
    </xf>
    <xf numFmtId="38" fontId="8" fillId="0" borderId="31" xfId="49" applyFont="1" applyFill="1" applyBorder="1" applyAlignment="1">
      <alignment/>
    </xf>
    <xf numFmtId="38" fontId="8" fillId="0" borderId="29" xfId="49" applyFont="1" applyFill="1" applyBorder="1" applyAlignment="1">
      <alignment/>
    </xf>
    <xf numFmtId="38" fontId="8" fillId="0" borderId="16" xfId="65" applyNumberFormat="1" applyBorder="1">
      <alignment/>
      <protection/>
    </xf>
    <xf numFmtId="38" fontId="8" fillId="0" borderId="16" xfId="49" applyFont="1" applyBorder="1" applyAlignment="1">
      <alignment vertical="center"/>
    </xf>
    <xf numFmtId="195" fontId="8" fillId="0" borderId="28" xfId="65" applyNumberFormat="1" applyFont="1" applyBorder="1">
      <alignment/>
      <protection/>
    </xf>
    <xf numFmtId="201" fontId="8" fillId="0" borderId="28" xfId="49" applyNumberFormat="1" applyFont="1" applyBorder="1" applyAlignment="1">
      <alignment/>
    </xf>
    <xf numFmtId="3" fontId="19" fillId="0" borderId="28" xfId="0" applyNumberFormat="1" applyFont="1" applyBorder="1" applyAlignment="1">
      <alignment horizontal="right" wrapText="1"/>
    </xf>
    <xf numFmtId="3" fontId="19" fillId="0" borderId="33" xfId="0" applyNumberFormat="1" applyFont="1" applyBorder="1" applyAlignment="1">
      <alignment horizontal="right" wrapText="1"/>
    </xf>
    <xf numFmtId="3" fontId="19" fillId="0" borderId="32" xfId="0" applyNumberFormat="1" applyFont="1" applyBorder="1" applyAlignment="1">
      <alignment horizontal="right" wrapText="1"/>
    </xf>
    <xf numFmtId="3" fontId="38" fillId="0" borderId="33" xfId="0" applyNumberFormat="1" applyFont="1" applyBorder="1" applyAlignment="1">
      <alignment horizontal="right"/>
    </xf>
    <xf numFmtId="0" fontId="19" fillId="0" borderId="32" xfId="0" applyFont="1" applyBorder="1" applyAlignment="1">
      <alignment horizontal="right" wrapText="1"/>
    </xf>
    <xf numFmtId="206" fontId="19" fillId="0" borderId="28" xfId="0" applyNumberFormat="1" applyFont="1" applyBorder="1" applyAlignment="1">
      <alignment horizontal="right" wrapText="1"/>
    </xf>
    <xf numFmtId="3" fontId="19" fillId="0" borderId="28" xfId="0" applyNumberFormat="1" applyFont="1" applyBorder="1" applyAlignment="1">
      <alignment vertical="center"/>
    </xf>
    <xf numFmtId="206" fontId="19" fillId="0" borderId="33" xfId="0" applyNumberFormat="1" applyFont="1" applyBorder="1" applyAlignment="1">
      <alignment horizontal="right" wrapText="1"/>
    </xf>
    <xf numFmtId="206" fontId="19" fillId="0" borderId="34" xfId="0" applyNumberFormat="1" applyFont="1" applyBorder="1" applyAlignment="1">
      <alignment horizontal="right" wrapText="1"/>
    </xf>
    <xf numFmtId="0" fontId="38" fillId="0" borderId="33" xfId="0" applyFont="1" applyBorder="1" applyAlignment="1">
      <alignment horizontal="right"/>
    </xf>
    <xf numFmtId="0" fontId="38" fillId="0" borderId="23" xfId="0" applyFont="1" applyBorder="1" applyAlignment="1">
      <alignment horizontal="right"/>
    </xf>
    <xf numFmtId="3" fontId="5" fillId="0" borderId="28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0" fontId="26" fillId="0" borderId="3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38" fontId="26" fillId="0" borderId="10" xfId="49" applyFont="1" applyBorder="1" applyAlignment="1">
      <alignment horizontal="right" vertical="top" wrapText="1"/>
    </xf>
    <xf numFmtId="0" fontId="19" fillId="0" borderId="24" xfId="0" applyFont="1" applyBorder="1" applyAlignment="1">
      <alignment horizontal="center" vertical="center"/>
    </xf>
    <xf numFmtId="38" fontId="26" fillId="0" borderId="24" xfId="49" applyFont="1" applyBorder="1" applyAlignment="1">
      <alignment horizontal="right" vertical="top" wrapText="1"/>
    </xf>
    <xf numFmtId="38" fontId="26" fillId="0" borderId="24" xfId="49" applyFont="1" applyBorder="1" applyAlignment="1">
      <alignment horizontal="right" vertical="center" wrapText="1"/>
    </xf>
    <xf numFmtId="38" fontId="26" fillId="0" borderId="24" xfId="49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38" fontId="26" fillId="0" borderId="11" xfId="49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219" fontId="19" fillId="0" borderId="28" xfId="0" applyNumberFormat="1" applyFont="1" applyFill="1" applyBorder="1" applyAlignment="1">
      <alignment horizontal="center" vertical="center" wrapText="1"/>
    </xf>
    <xf numFmtId="219" fontId="19" fillId="0" borderId="28" xfId="0" applyNumberFormat="1" applyFont="1" applyBorder="1" applyAlignment="1">
      <alignment horizontal="right" vertical="center" wrapText="1"/>
    </xf>
    <xf numFmtId="219" fontId="19" fillId="0" borderId="29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right" vertical="center" shrinkToFit="1"/>
    </xf>
    <xf numFmtId="0" fontId="19" fillId="23" borderId="14" xfId="0" applyFont="1" applyFill="1" applyBorder="1" applyAlignment="1">
      <alignment horizontal="center" vertical="center"/>
    </xf>
    <xf numFmtId="0" fontId="19" fillId="23" borderId="21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 wrapText="1"/>
    </xf>
    <xf numFmtId="0" fontId="8" fillId="23" borderId="24" xfId="64" applyFill="1" applyBorder="1" applyAlignment="1">
      <alignment horizontal="center"/>
      <protection/>
    </xf>
    <xf numFmtId="0" fontId="8" fillId="23" borderId="24" xfId="64" applyFill="1" applyBorder="1">
      <alignment/>
      <protection/>
    </xf>
    <xf numFmtId="0" fontId="8" fillId="23" borderId="14" xfId="64" applyFill="1" applyBorder="1" applyAlignment="1">
      <alignment/>
      <protection/>
    </xf>
    <xf numFmtId="0" fontId="0" fillId="23" borderId="24" xfId="0" applyFill="1" applyBorder="1" applyAlignment="1">
      <alignment horizontal="center" vertical="center" wrapText="1"/>
    </xf>
    <xf numFmtId="0" fontId="38" fillId="23" borderId="24" xfId="0" applyFont="1" applyFill="1" applyBorder="1" applyAlignment="1">
      <alignment horizontal="center" vertical="center" wrapText="1"/>
    </xf>
    <xf numFmtId="0" fontId="8" fillId="4" borderId="13" xfId="65" applyFill="1" applyBorder="1" applyAlignment="1">
      <alignment horizontal="center" vertical="center"/>
      <protection/>
    </xf>
    <xf numFmtId="0" fontId="13" fillId="0" borderId="20" xfId="65" applyFont="1" applyFill="1" applyBorder="1" applyAlignment="1" quotePrefix="1">
      <alignment horizontal="right" vertical="center" shrinkToFit="1"/>
      <protection/>
    </xf>
    <xf numFmtId="0" fontId="41" fillId="0" borderId="21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8" fillId="0" borderId="0" xfId="65" applyBorder="1" applyAlignment="1">
      <alignment horizontal="right"/>
      <protection/>
    </xf>
    <xf numFmtId="0" fontId="8" fillId="0" borderId="15" xfId="65" applyFont="1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13" fillId="0" borderId="20" xfId="65" applyFont="1" applyFill="1" applyBorder="1" applyAlignment="1">
      <alignment horizontal="right"/>
      <protection/>
    </xf>
    <xf numFmtId="0" fontId="8" fillId="0" borderId="20" xfId="65" applyBorder="1" applyAlignment="1">
      <alignment horizontal="right"/>
      <protection/>
    </xf>
    <xf numFmtId="0" fontId="8" fillId="4" borderId="10" xfId="64" applyFill="1" applyBorder="1">
      <alignment/>
      <protection/>
    </xf>
    <xf numFmtId="0" fontId="8" fillId="4" borderId="24" xfId="64" applyFont="1" applyFill="1" applyBorder="1" applyAlignment="1">
      <alignment horizontal="center"/>
      <protection/>
    </xf>
    <xf numFmtId="0" fontId="8" fillId="4" borderId="11" xfId="64" applyFill="1" applyBorder="1">
      <alignment/>
      <protection/>
    </xf>
    <xf numFmtId="0" fontId="8" fillId="4" borderId="12" xfId="64" applyFill="1" applyBorder="1" applyAlignment="1">
      <alignment horizontal="center" vertical="center"/>
      <protection/>
    </xf>
    <xf numFmtId="0" fontId="8" fillId="4" borderId="13" xfId="64" applyFill="1" applyBorder="1" applyAlignment="1">
      <alignment horizontal="center" vertical="center"/>
      <protection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8" fillId="4" borderId="13" xfId="65" applyFill="1" applyBorder="1" applyAlignment="1">
      <alignment horizontal="center" vertical="center" shrinkToFit="1"/>
      <protection/>
    </xf>
    <xf numFmtId="0" fontId="8" fillId="0" borderId="0" xfId="65" applyFont="1" applyBorder="1" applyAlignment="1">
      <alignment horizontal="right"/>
      <protection/>
    </xf>
    <xf numFmtId="0" fontId="0" fillId="0" borderId="0" xfId="0" applyBorder="1" applyAlignment="1">
      <alignment/>
    </xf>
    <xf numFmtId="0" fontId="8" fillId="4" borderId="10" xfId="65" applyFill="1" applyBorder="1" applyAlignment="1">
      <alignment horizontal="center" vertical="center"/>
      <protection/>
    </xf>
    <xf numFmtId="0" fontId="8" fillId="4" borderId="11" xfId="65" applyFill="1" applyBorder="1" applyAlignment="1">
      <alignment horizontal="center" vertical="center"/>
      <protection/>
    </xf>
    <xf numFmtId="0" fontId="8" fillId="4" borderId="13" xfId="65" applyFont="1" applyFill="1" applyBorder="1" applyAlignment="1">
      <alignment horizontal="center" vertical="center"/>
      <protection/>
    </xf>
    <xf numFmtId="0" fontId="19" fillId="4" borderId="10" xfId="65" applyFont="1" applyFill="1" applyBorder="1" applyAlignment="1">
      <alignment horizontal="center" vertical="center" wrapText="1" shrinkToFit="1"/>
      <protection/>
    </xf>
    <xf numFmtId="0" fontId="19" fillId="4" borderId="11" xfId="0" applyFont="1" applyFill="1" applyBorder="1" applyAlignment="1">
      <alignment horizontal="center" vertical="center" shrinkToFit="1"/>
    </xf>
    <xf numFmtId="195" fontId="8" fillId="0" borderId="0" xfId="65" applyNumberFormat="1" applyFont="1" applyBorder="1" applyAlignment="1">
      <alignment/>
      <protection/>
    </xf>
    <xf numFmtId="0" fontId="0" fillId="0" borderId="16" xfId="0" applyBorder="1" applyAlignment="1">
      <alignment/>
    </xf>
    <xf numFmtId="211" fontId="8" fillId="0" borderId="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211" fontId="8" fillId="0" borderId="33" xfId="0" applyNumberFormat="1" applyFont="1" applyBorder="1" applyAlignment="1">
      <alignment horizontal="right"/>
    </xf>
    <xf numFmtId="211" fontId="8" fillId="0" borderId="36" xfId="0" applyNumberFormat="1" applyFont="1" applyBorder="1" applyAlignment="1">
      <alignment horizontal="right"/>
    </xf>
    <xf numFmtId="211" fontId="8" fillId="0" borderId="0" xfId="49" applyNumberFormat="1" applyFont="1" applyBorder="1" applyAlignment="1">
      <alignment/>
    </xf>
    <xf numFmtId="0" fontId="19" fillId="0" borderId="20" xfId="0" applyFont="1" applyBorder="1" applyAlignment="1">
      <alignment horizontal="right" vertical="center"/>
    </xf>
    <xf numFmtId="0" fontId="19" fillId="4" borderId="10" xfId="65" applyFont="1" applyFill="1" applyBorder="1" applyAlignment="1" quotePrefix="1">
      <alignment horizontal="center" vertical="center"/>
      <protection/>
    </xf>
    <xf numFmtId="0" fontId="19" fillId="4" borderId="11" xfId="0" applyFont="1" applyFill="1" applyBorder="1" applyAlignment="1">
      <alignment horizontal="center" vertical="center"/>
    </xf>
    <xf numFmtId="0" fontId="19" fillId="4" borderId="10" xfId="65" applyFont="1" applyFill="1" applyBorder="1" applyAlignment="1">
      <alignment horizontal="center" vertical="center"/>
      <protection/>
    </xf>
    <xf numFmtId="0" fontId="19" fillId="4" borderId="10" xfId="65" applyFont="1" applyFill="1" applyBorder="1" applyAlignment="1">
      <alignment horizontal="center" vertical="center" wrapText="1"/>
      <protection/>
    </xf>
    <xf numFmtId="0" fontId="19" fillId="4" borderId="11" xfId="0" applyFont="1" applyFill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208" fontId="19" fillId="0" borderId="20" xfId="0" applyNumberFormat="1" applyFont="1" applyBorder="1" applyAlignment="1">
      <alignment horizontal="right" vertical="center"/>
    </xf>
    <xf numFmtId="205" fontId="19" fillId="0" borderId="19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17" fillId="0" borderId="22" xfId="49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201" fontId="17" fillId="0" borderId="21" xfId="49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208" fontId="19" fillId="0" borderId="22" xfId="0" applyNumberFormat="1" applyFont="1" applyBorder="1" applyAlignment="1">
      <alignment horizontal="right" vertical="center" wrapText="1"/>
    </xf>
    <xf numFmtId="208" fontId="19" fillId="0" borderId="23" xfId="0" applyNumberFormat="1" applyFont="1" applyBorder="1" applyAlignment="1">
      <alignment horizontal="right" vertical="center" wrapText="1"/>
    </xf>
    <xf numFmtId="205" fontId="19" fillId="0" borderId="21" xfId="0" applyNumberFormat="1" applyFont="1" applyBorder="1" applyAlignment="1">
      <alignment horizontal="right" vertical="center" wrapText="1"/>
    </xf>
    <xf numFmtId="0" fontId="8" fillId="4" borderId="17" xfId="65" applyFill="1" applyBorder="1" applyAlignment="1">
      <alignment horizontal="center" vertical="center"/>
      <protection/>
    </xf>
    <xf numFmtId="0" fontId="8" fillId="4" borderId="18" xfId="65" applyFill="1" applyBorder="1" applyAlignment="1">
      <alignment horizontal="center" vertical="center"/>
      <protection/>
    </xf>
    <xf numFmtId="0" fontId="8" fillId="0" borderId="20" xfId="65" applyFont="1" applyBorder="1" applyAlignment="1">
      <alignment horizontal="right"/>
      <protection/>
    </xf>
    <xf numFmtId="0" fontId="0" fillId="0" borderId="20" xfId="0" applyFont="1" applyBorder="1" applyAlignment="1">
      <alignment/>
    </xf>
    <xf numFmtId="0" fontId="8" fillId="0" borderId="0" xfId="65" applyFont="1" applyAlignment="1">
      <alignment horizontal="right"/>
      <protection/>
    </xf>
    <xf numFmtId="0" fontId="0" fillId="0" borderId="0" xfId="0" applyAlignment="1">
      <alignment horizontal="right"/>
    </xf>
    <xf numFmtId="0" fontId="8" fillId="23" borderId="10" xfId="65" applyFont="1" applyFill="1" applyBorder="1" applyAlignment="1">
      <alignment horizontal="center" vertical="center" textRotation="255"/>
      <protection/>
    </xf>
    <xf numFmtId="0" fontId="0" fillId="23" borderId="24" xfId="0" applyFill="1" applyBorder="1" applyAlignment="1">
      <alignment horizontal="center" vertical="center" textRotation="255"/>
    </xf>
    <xf numFmtId="0" fontId="0" fillId="23" borderId="11" xfId="0" applyFill="1" applyBorder="1" applyAlignment="1">
      <alignment horizontal="center" vertical="center" textRotation="255"/>
    </xf>
    <xf numFmtId="0" fontId="8" fillId="23" borderId="23" xfId="65" applyFont="1" applyFill="1" applyBorder="1" applyAlignment="1" quotePrefix="1">
      <alignment horizontal="center" vertical="center"/>
      <protection/>
    </xf>
    <xf numFmtId="0" fontId="0" fillId="23" borderId="19" xfId="0" applyFill="1" applyBorder="1" applyAlignment="1">
      <alignment vertical="center"/>
    </xf>
    <xf numFmtId="0" fontId="8" fillId="4" borderId="13" xfId="65" applyFont="1" applyFill="1" applyBorder="1" applyAlignment="1" quotePrefix="1">
      <alignment horizontal="center" vertical="center"/>
      <protection/>
    </xf>
    <xf numFmtId="0" fontId="8" fillId="4" borderId="10" xfId="63" applyFill="1" applyBorder="1" applyAlignment="1">
      <alignment horizontal="center" vertical="center"/>
      <protection/>
    </xf>
    <xf numFmtId="0" fontId="8" fillId="4" borderId="11" xfId="63" applyFill="1" applyBorder="1" applyAlignment="1">
      <alignment horizontal="center" vertical="center"/>
      <protection/>
    </xf>
    <xf numFmtId="0" fontId="8" fillId="4" borderId="10" xfId="63" applyFont="1" applyFill="1" applyBorder="1" applyAlignment="1">
      <alignment horizontal="center" vertical="center"/>
      <protection/>
    </xf>
    <xf numFmtId="0" fontId="8" fillId="4" borderId="10" xfId="63" applyFont="1" applyFill="1" applyBorder="1" applyAlignment="1">
      <alignment horizontal="center" vertical="center" shrinkToFit="1"/>
      <protection/>
    </xf>
    <xf numFmtId="0" fontId="0" fillId="4" borderId="11" xfId="0" applyFill="1" applyBorder="1" applyAlignment="1">
      <alignment horizontal="center" vertical="center" shrinkToFit="1"/>
    </xf>
    <xf numFmtId="0" fontId="8" fillId="4" borderId="13" xfId="63" applyFont="1" applyFill="1" applyBorder="1" applyAlignment="1">
      <alignment horizontal="center" vertical="center"/>
      <protection/>
    </xf>
    <xf numFmtId="0" fontId="8" fillId="4" borderId="18" xfId="63" applyFill="1" applyBorder="1" applyAlignment="1">
      <alignment horizontal="center" vertical="center"/>
      <protection/>
    </xf>
    <xf numFmtId="0" fontId="8" fillId="4" borderId="10" xfId="63" applyFill="1" applyBorder="1" applyAlignment="1">
      <alignment horizontal="center" vertical="center" shrinkToFit="1"/>
      <protection/>
    </xf>
    <xf numFmtId="0" fontId="8" fillId="4" borderId="11" xfId="63" applyFill="1" applyBorder="1" applyAlignment="1">
      <alignment horizontal="center" vertical="center" shrinkToFit="1"/>
      <protection/>
    </xf>
    <xf numFmtId="0" fontId="8" fillId="0" borderId="0" xfId="6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8" fillId="4" borderId="10" xfId="63" applyFont="1" applyFill="1" applyBorder="1" applyAlignment="1" quotePrefix="1">
      <alignment horizontal="center" vertical="center"/>
      <protection/>
    </xf>
    <xf numFmtId="0" fontId="8" fillId="4" borderId="11" xfId="63" applyFill="1" applyBorder="1" applyAlignment="1" quotePrefix="1">
      <alignment horizontal="center" vertical="center"/>
      <protection/>
    </xf>
    <xf numFmtId="0" fontId="8" fillId="4" borderId="10" xfId="63" applyFont="1" applyFill="1" applyBorder="1" applyAlignment="1">
      <alignment horizontal="center" vertical="center" wrapText="1"/>
      <protection/>
    </xf>
    <xf numFmtId="0" fontId="0" fillId="4" borderId="11" xfId="0" applyFill="1" applyBorder="1" applyAlignment="1">
      <alignment horizontal="center" vertical="center" wrapText="1"/>
    </xf>
    <xf numFmtId="0" fontId="8" fillId="4" borderId="10" xfId="65" applyFont="1" applyFill="1" applyBorder="1" applyAlignment="1" quotePrefix="1">
      <alignment horizontal="center" vertical="center"/>
      <protection/>
    </xf>
    <xf numFmtId="0" fontId="0" fillId="4" borderId="2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8" fillId="4" borderId="11" xfId="65" applyFont="1" applyFill="1" applyBorder="1" applyAlignment="1" quotePrefix="1">
      <alignment horizontal="center" vertical="center"/>
      <protection/>
    </xf>
    <xf numFmtId="0" fontId="8" fillId="0" borderId="0" xfId="65" applyFont="1" applyBorder="1" applyAlignment="1" quotePrefix="1">
      <alignment horizontal="right"/>
      <protection/>
    </xf>
    <xf numFmtId="0" fontId="8" fillId="4" borderId="10" xfId="65" applyFont="1" applyFill="1" applyBorder="1" applyAlignment="1">
      <alignment horizontal="center" vertical="center"/>
      <protection/>
    </xf>
    <xf numFmtId="0" fontId="8" fillId="4" borderId="11" xfId="65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3" fillId="4" borderId="10" xfId="65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15" fillId="4" borderId="10" xfId="6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8" fillId="4" borderId="24" xfId="65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right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top" wrapText="1"/>
    </xf>
    <xf numFmtId="3" fontId="4" fillId="4" borderId="17" xfId="0" applyNumberFormat="1" applyFont="1" applyFill="1" applyBorder="1" applyAlignment="1">
      <alignment horizontal="center" vertical="top" wrapText="1"/>
    </xf>
    <xf numFmtId="3" fontId="4" fillId="4" borderId="18" xfId="0" applyNumberFormat="1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0" fontId="19" fillId="4" borderId="24" xfId="0" applyFont="1" applyFill="1" applyBorder="1" applyAlignment="1">
      <alignment horizontal="center" vertical="center"/>
    </xf>
    <xf numFmtId="38" fontId="19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0" fontId="19" fillId="4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8" fontId="19" fillId="0" borderId="0" xfId="49" applyFont="1" applyBorder="1" applyAlignment="1">
      <alignment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7" fillId="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4" borderId="2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/>
    </xf>
    <xf numFmtId="0" fontId="48" fillId="4" borderId="24" xfId="0" applyFont="1" applyFill="1" applyBorder="1" applyAlignment="1">
      <alignment horizontal="left" vertical="center"/>
    </xf>
    <xf numFmtId="0" fontId="48" fillId="4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38" fillId="5" borderId="10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38" fontId="8" fillId="0" borderId="0" xfId="49" applyFont="1" applyBorder="1" applyAlignment="1">
      <alignment/>
    </xf>
    <xf numFmtId="0" fontId="70" fillId="5" borderId="10" xfId="0" applyFont="1" applyFill="1" applyBorder="1" applyAlignment="1">
      <alignment horizontal="center" vertical="center" wrapText="1"/>
    </xf>
    <xf numFmtId="0" fontId="70" fillId="5" borderId="11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top"/>
    </xf>
    <xf numFmtId="0" fontId="19" fillId="4" borderId="24" xfId="0" applyFont="1" applyFill="1" applyBorder="1" applyAlignment="1">
      <alignment horizontal="center" vertical="top"/>
    </xf>
    <xf numFmtId="0" fontId="19" fillId="4" borderId="11" xfId="0" applyFont="1" applyFill="1" applyBorder="1" applyAlignment="1">
      <alignment horizontal="center" vertical="top"/>
    </xf>
    <xf numFmtId="0" fontId="6" fillId="4" borderId="24" xfId="0" applyFont="1" applyFill="1" applyBorder="1" applyAlignment="1">
      <alignment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8" fillId="4" borderId="10" xfId="66" applyFill="1" applyBorder="1" applyAlignment="1">
      <alignment horizontal="center" vertical="center"/>
      <protection/>
    </xf>
    <xf numFmtId="0" fontId="8" fillId="4" borderId="11" xfId="66" applyFill="1" applyBorder="1" applyAlignment="1">
      <alignment horizontal="center" vertical="center"/>
      <protection/>
    </xf>
    <xf numFmtId="0" fontId="8" fillId="4" borderId="13" xfId="66" applyFill="1" applyBorder="1" applyAlignment="1">
      <alignment horizontal="center" vertical="center"/>
      <protection/>
    </xf>
    <xf numFmtId="0" fontId="8" fillId="4" borderId="13" xfId="66" applyFill="1" applyBorder="1" applyAlignment="1" quotePrefix="1">
      <alignment horizontal="center" vertical="center"/>
      <protection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8" fillId="4" borderId="10" xfId="64" applyFont="1" applyFill="1" applyBorder="1" applyAlignment="1">
      <alignment horizontal="center" vertical="center"/>
      <protection/>
    </xf>
    <xf numFmtId="0" fontId="8" fillId="0" borderId="0" xfId="64" applyBorder="1" applyAlignment="1">
      <alignment horizontal="right"/>
      <protection/>
    </xf>
    <xf numFmtId="0" fontId="19" fillId="0" borderId="37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206" fontId="19" fillId="0" borderId="15" xfId="0" applyNumberFormat="1" applyFont="1" applyBorder="1" applyAlignment="1">
      <alignment horizontal="right" wrapText="1"/>
    </xf>
    <xf numFmtId="206" fontId="19" fillId="0" borderId="19" xfId="0" applyNumberFormat="1" applyFont="1" applyBorder="1" applyAlignment="1">
      <alignment horizontal="right" wrapText="1"/>
    </xf>
    <xf numFmtId="0" fontId="38" fillId="0" borderId="15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9" fillId="21" borderId="17" xfId="0" applyFont="1" applyFill="1" applyBorder="1" applyAlignment="1">
      <alignment horizontal="center" vertical="center" wrapText="1"/>
    </xf>
    <xf numFmtId="0" fontId="19" fillId="21" borderId="18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0" fontId="0" fillId="0" borderId="21" xfId="0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4" fillId="0" borderId="15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3" fontId="19" fillId="0" borderId="16" xfId="0" applyNumberFormat="1" applyFont="1" applyBorder="1" applyAlignment="1">
      <alignment horizontal="right" wrapText="1"/>
    </xf>
    <xf numFmtId="0" fontId="0" fillId="0" borderId="21" xfId="0" applyFill="1" applyBorder="1" applyAlignment="1">
      <alignment vertical="center"/>
    </xf>
    <xf numFmtId="0" fontId="38" fillId="21" borderId="17" xfId="0" applyFont="1" applyFill="1" applyBorder="1" applyAlignment="1">
      <alignment horizontal="center" vertical="center" wrapText="1"/>
    </xf>
    <xf numFmtId="0" fontId="38" fillId="21" borderId="18" xfId="0" applyFont="1" applyFill="1" applyBorder="1" applyAlignment="1">
      <alignment horizontal="center" vertical="center" wrapText="1"/>
    </xf>
    <xf numFmtId="0" fontId="38" fillId="21" borderId="17" xfId="0" applyFont="1" applyFill="1" applyBorder="1" applyAlignment="1">
      <alignment vertical="center"/>
    </xf>
    <xf numFmtId="0" fontId="38" fillId="21" borderId="18" xfId="0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right"/>
    </xf>
    <xf numFmtId="0" fontId="38" fillId="21" borderId="13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38" fillId="21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8" fillId="21" borderId="13" xfId="0" applyFont="1" applyFill="1" applyBorder="1" applyAlignment="1">
      <alignment vertical="center"/>
    </xf>
    <xf numFmtId="0" fontId="0" fillId="21" borderId="24" xfId="0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206" fontId="19" fillId="0" borderId="16" xfId="0" applyNumberFormat="1" applyFont="1" applyBorder="1" applyAlignment="1">
      <alignment horizontal="right" wrapText="1"/>
    </xf>
    <xf numFmtId="206" fontId="19" fillId="0" borderId="24" xfId="0" applyNumberFormat="1" applyFont="1" applyBorder="1" applyAlignment="1">
      <alignment horizontal="right" wrapText="1"/>
    </xf>
    <xf numFmtId="0" fontId="38" fillId="21" borderId="13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right" vertical="center"/>
    </xf>
    <xf numFmtId="0" fontId="38" fillId="0" borderId="32" xfId="0" applyFont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9" xfId="0" applyFont="1" applyBorder="1" applyAlignment="1">
      <alignment horizontal="right" vertical="center"/>
    </xf>
    <xf numFmtId="0" fontId="38" fillId="0" borderId="28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67" fillId="7" borderId="13" xfId="0" applyFont="1" applyFill="1" applyBorder="1" applyAlignment="1">
      <alignment horizontal="center" vertical="center"/>
    </xf>
    <xf numFmtId="0" fontId="67" fillId="7" borderId="18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7" borderId="1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38" fillId="0" borderId="15" xfId="0" applyFont="1" applyBorder="1" applyAlignment="1">
      <alignment vertical="center"/>
    </xf>
    <xf numFmtId="0" fontId="42" fillId="0" borderId="22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火災発生" xfId="63"/>
    <cellStyle name="標準_交通事故" xfId="64"/>
    <cellStyle name="標準_市民生活" xfId="65"/>
    <cellStyle name="標準_鉄道保育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給水人口及び総給水量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'Ⅹ-5～7'!$E$60</c:f>
              <c:strCache>
                <c:ptCount val="1"/>
                <c:pt idx="0">
                  <c:v>給水人口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'Ⅹ-5～7'!$A$3:$A$10</c:f>
              <c:strCache/>
            </c:strRef>
          </c:cat>
          <c:val>
            <c:numRef>
              <c:f>'Ⅹ-5～7'!$E$61:$E$71</c:f>
              <c:numCache/>
            </c:numRef>
          </c:val>
        </c:ser>
        <c:axId val="55680102"/>
        <c:axId val="31358871"/>
      </c:barChart>
      <c:lineChart>
        <c:grouping val="standard"/>
        <c:varyColors val="0"/>
        <c:ser>
          <c:idx val="0"/>
          <c:order val="1"/>
          <c:tx>
            <c:strRef>
              <c:f>'Ⅹ-5～7'!$F$60</c:f>
              <c:strCache>
                <c:ptCount val="1"/>
                <c:pt idx="0">
                  <c:v>総給水量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'Ⅹ-5～7'!$A$3:$A$10</c:f>
              <c:strCache/>
            </c:strRef>
          </c:cat>
          <c:val>
            <c:numRef>
              <c:f>'Ⅹ-5～7'!$F$61:$F$71</c:f>
              <c:numCache/>
            </c:numRef>
          </c:val>
          <c:smooth val="0"/>
        </c:ser>
        <c:axId val="13794384"/>
        <c:axId val="57040593"/>
      </c:line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871"/>
        <c:crosses val="autoZero"/>
        <c:auto val="0"/>
        <c:lblOffset val="100"/>
        <c:tickLblSkip val="11"/>
        <c:noMultiLvlLbl val="0"/>
      </c:catAx>
      <c:valAx>
        <c:axId val="31358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At val="1"/>
        <c:crossBetween val="between"/>
        <c:dispUnits/>
      </c:valAx>
      <c:catAx>
        <c:axId val="13794384"/>
        <c:scaling>
          <c:orientation val="minMax"/>
        </c:scaling>
        <c:axPos val="b"/>
        <c:delete val="1"/>
        <c:majorTickMark val="out"/>
        <c:minorTickMark val="none"/>
        <c:tickLblPos val="none"/>
        <c:crossAx val="57040593"/>
        <c:crosses val="autoZero"/>
        <c:auto val="0"/>
        <c:lblOffset val="100"/>
        <c:tickLblSkip val="1"/>
        <c:noMultiLvlLbl val="0"/>
      </c:catAx>
      <c:valAx>
        <c:axId val="570405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立方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給水人口及び総給水量</a:t>
            </a:r>
          </a:p>
        </c:rich>
      </c:tx>
      <c:layout>
        <c:manualLayout>
          <c:xMode val="factor"/>
          <c:yMode val="factor"/>
          <c:x val="-0.241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38"/>
          <c:h val="0.8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'Ⅹ-5～7'!$E$60</c:f>
              <c:strCache>
                <c:ptCount val="1"/>
                <c:pt idx="0">
                  <c:v>給水人口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'Ⅹ-5～7'!$D$61:$D$77</c:f>
              <c:strCache/>
            </c:strRef>
          </c:cat>
          <c:val>
            <c:numRef>
              <c:f>'Ⅹ-5～7'!$E$61:$E$77</c:f>
              <c:numCache/>
            </c:numRef>
          </c:val>
        </c:ser>
        <c:axId val="43603290"/>
        <c:axId val="56885291"/>
      </c:barChart>
      <c:lineChart>
        <c:grouping val="standard"/>
        <c:varyColors val="0"/>
        <c:ser>
          <c:idx val="0"/>
          <c:order val="1"/>
          <c:tx>
            <c:strRef>
              <c:f>'Ⅹ-5～7'!$F$60</c:f>
              <c:strCache>
                <c:ptCount val="1"/>
                <c:pt idx="0">
                  <c:v>総給水量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'Ⅹ-5～7'!$D$61:$D$77</c:f>
              <c:strCache/>
            </c:strRef>
          </c:cat>
          <c:val>
            <c:numRef>
              <c:f>'Ⅹ-5～7'!$F$61:$F$77</c:f>
              <c:numCache/>
            </c:numRef>
          </c:val>
          <c:smooth val="0"/>
        </c:ser>
        <c:axId val="42205572"/>
        <c:axId val="44305829"/>
      </c:line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 val="autoZero"/>
        <c:auto val="0"/>
        <c:lblOffset val="100"/>
        <c:tickLblSkip val="1"/>
        <c:noMultiLvlLbl val="0"/>
      </c:catAx>
      <c:valAx>
        <c:axId val="56885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03290"/>
        <c:crossesAt val="1"/>
        <c:crossBetween val="between"/>
        <c:dispUnits/>
      </c:valAx>
      <c:catAx>
        <c:axId val="42205572"/>
        <c:scaling>
          <c:orientation val="minMax"/>
        </c:scaling>
        <c:axPos val="b"/>
        <c:delete val="1"/>
        <c:majorTickMark val="out"/>
        <c:minorTickMark val="none"/>
        <c:tickLblPos val="none"/>
        <c:crossAx val="44305829"/>
        <c:crossesAt val="6.1999999999999984E+231"/>
        <c:auto val="0"/>
        <c:lblOffset val="100"/>
        <c:tickLblSkip val="1"/>
        <c:noMultiLvlLbl val="0"/>
      </c:catAx>
      <c:valAx>
        <c:axId val="44305829"/>
        <c:scaling>
          <c:orientation val="minMax"/>
          <c:max val="9100000"/>
          <c:min val="6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0275"/>
              <c:y val="0.1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32075"/>
                <c:y val="-0.0417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300000"/>
        <c:minorUnit val="40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0275"/>
          <c:w val="0.289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465"/>
          <c:w val="0.927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'Ⅹ-10～11'!$B$70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'Ⅹ-10～11'!$A$71:$A$77</c:f>
              <c:strCache/>
            </c:strRef>
          </c:cat>
          <c:val>
            <c:numRef>
              <c:f>'Ⅹ-10～11'!$B$71:$B$76</c:f>
              <c:numCache/>
            </c:numRef>
          </c:val>
        </c:ser>
        <c:ser>
          <c:idx val="1"/>
          <c:order val="1"/>
          <c:tx>
            <c:strRef>
              <c:f>'Ⅹ-10～11'!$C$70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'Ⅹ-10～11'!$A$71:$A$77</c:f>
              <c:strCache/>
            </c:strRef>
          </c:cat>
          <c:val>
            <c:numRef>
              <c:f>'Ⅹ-10～11'!$C$71:$C$76</c:f>
              <c:numCache/>
            </c:numRef>
          </c:val>
        </c:ser>
        <c:ser>
          <c:idx val="2"/>
          <c:order val="2"/>
          <c:tx>
            <c:strRef>
              <c:f>'Ⅹ-10～11'!$D$70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'Ⅹ-10～11'!$A$71:$A$77</c:f>
              <c:strCache/>
            </c:strRef>
          </c:cat>
          <c:val>
            <c:numRef>
              <c:f>'Ⅹ-10～11'!$D$71:$D$76</c:f>
              <c:numCache/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67"/>
        <c:crosses val="autoZero"/>
        <c:auto val="0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01225"/>
          <c:w val="0.4027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ｾﾝﾀｰ搬入総量</a:t>
            </a:r>
          </a:p>
        </c:rich>
      </c:tx>
      <c:layout>
        <c:manualLayout>
          <c:xMode val="factor"/>
          <c:yMode val="factor"/>
          <c:x val="0.0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025"/>
          <c:w val="0.8955"/>
          <c:h val="0.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'Ⅹ-17'!$O$27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'Ⅹ-17'!$O$32:$O$37</c:f>
              <c:strCache/>
            </c:strRef>
          </c:cat>
          <c:val>
            <c:numRef>
              <c:f>'Ⅹ-17'!$P$32:$P$37</c:f>
              <c:numCache/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曜日別発生状況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675"/>
          <c:w val="0.6565"/>
          <c:h val="0.822"/>
        </c:manualLayout>
      </c:layout>
      <c:barChart>
        <c:barDir val="col"/>
        <c:grouping val="clustered"/>
        <c:varyColors val="0"/>
        <c:ser>
          <c:idx val="6"/>
          <c:order val="0"/>
          <c:tx>
            <c:v>平成20年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'Ⅹ-20'!$S$31:$Y$31</c:f>
              <c:strCache/>
            </c:strRef>
          </c:cat>
          <c:val>
            <c:numRef>
              <c:f>'Ⅹ-20'!$S$33:$Y$33</c:f>
              <c:numCache/>
            </c:numRef>
          </c:val>
        </c:ser>
        <c:ser>
          <c:idx val="7"/>
          <c:order val="1"/>
          <c:tx>
            <c:v>平成21年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'Ⅹ-20'!$S$31:$Y$31</c:f>
              <c:strCache/>
            </c:strRef>
          </c:cat>
          <c:val>
            <c:numRef>
              <c:f>'Ⅹ-20'!$S$34:$Y$34</c:f>
              <c:numCache/>
            </c:numRef>
          </c:val>
        </c:ser>
        <c:ser>
          <c:idx val="8"/>
          <c:order val="2"/>
          <c:tx>
            <c:v>平成22年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'Ⅹ-20'!$S$31:$Y$31</c:f>
              <c:strCache/>
            </c:strRef>
          </c:cat>
          <c:val>
            <c:numRef>
              <c:f>'Ⅹ-20'!$S$35:$Y$35</c:f>
              <c:numCache/>
            </c:numRef>
          </c:val>
        </c:ser>
        <c:ser>
          <c:idx val="0"/>
          <c:order val="3"/>
          <c:tx>
            <c:v>平成23年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'Ⅹ-20'!$S$36:$Y$36</c:f>
              <c:numCache/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35725"/>
          <c:w val="0.194"/>
          <c:h val="0.3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交通事故年別推移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35"/>
          <c:w val="0.9835"/>
          <c:h val="0.708"/>
        </c:manualLayout>
      </c:layout>
      <c:lineChart>
        <c:grouping val="standard"/>
        <c:varyColors val="0"/>
        <c:ser>
          <c:idx val="1"/>
          <c:order val="0"/>
          <c:tx>
            <c:strRef>
              <c:f>'Ⅹ-21'!$C$3</c:f>
              <c:strCache>
                <c:ptCount val="1"/>
                <c:pt idx="0">
                  <c:v>負傷者数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'Ⅹ-21'!$B$69:$B$78</c:f>
              <c:strCache/>
            </c:strRef>
          </c:cat>
          <c:val>
            <c:numRef>
              <c:f>'Ⅹ-21'!$D$69:$D$77</c:f>
              <c:numCache/>
            </c:numRef>
          </c:val>
          <c:smooth val="0"/>
        </c:ser>
        <c:ser>
          <c:idx val="0"/>
          <c:order val="1"/>
          <c:tx>
            <c:strRef>
              <c:f>'Ⅹ-21'!$B$3</c:f>
              <c:strCache>
                <c:ptCount val="1"/>
                <c:pt idx="0">
                  <c:v>発生件数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'Ⅹ-21'!$B$69:$B$78</c:f>
              <c:strCache/>
            </c:strRef>
          </c:cat>
          <c:val>
            <c:numRef>
              <c:f>'Ⅹ-21'!$C$69:$C$77</c:f>
              <c:numCache/>
            </c:numRef>
          </c:val>
          <c:smooth val="0"/>
        </c:ser>
        <c:marker val="1"/>
        <c:axId val="56383852"/>
        <c:axId val="37692621"/>
      </c:lineChart>
      <c:lineChart>
        <c:grouping val="standard"/>
        <c:varyColors val="0"/>
        <c:ser>
          <c:idx val="2"/>
          <c:order val="2"/>
          <c:tx>
            <c:strRef>
              <c:f>'Ⅹ-21'!$D$3</c:f>
              <c:strCache>
                <c:ptCount val="1"/>
                <c:pt idx="0">
                  <c:v>死亡者数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'Ⅹ-21'!$B$69:$B$77</c:f>
              <c:strCache/>
            </c:strRef>
          </c:cat>
          <c:val>
            <c:numRef>
              <c:f>'Ⅹ-21'!$E$69:$E$77</c:f>
              <c:numCache/>
            </c:numRef>
          </c:val>
          <c:smooth val="0"/>
        </c:ser>
        <c:marker val="1"/>
        <c:axId val="3689270"/>
        <c:axId val="33203431"/>
      </c:line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92621"/>
        <c:crosses val="autoZero"/>
        <c:auto val="0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</c:valAx>
      <c:catAx>
        <c:axId val="3689270"/>
        <c:scaling>
          <c:orientation val="minMax"/>
        </c:scaling>
        <c:axPos val="b"/>
        <c:delete val="1"/>
        <c:majorTickMark val="out"/>
        <c:minorTickMark val="none"/>
        <c:tickLblPos val="none"/>
        <c:crossAx val="33203431"/>
        <c:crosses val="autoZero"/>
        <c:auto val="0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9455"/>
          <c:w val="0.597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542925" y="13354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79</xdr:row>
      <xdr:rowOff>114300</xdr:rowOff>
    </xdr:from>
    <xdr:to>
      <xdr:col>9</xdr:col>
      <xdr:colOff>733425</xdr:colOff>
      <xdr:row>96</xdr:row>
      <xdr:rowOff>47625</xdr:rowOff>
    </xdr:to>
    <xdr:graphicFrame>
      <xdr:nvGraphicFramePr>
        <xdr:cNvPr id="2" name="Chart 2"/>
        <xdr:cNvGraphicFramePr/>
      </xdr:nvGraphicFramePr>
      <xdr:xfrm>
        <a:off x="0" y="14325600"/>
        <a:ext cx="73342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</xdr:row>
      <xdr:rowOff>123825</xdr:rowOff>
    </xdr:from>
    <xdr:to>
      <xdr:col>7</xdr:col>
      <xdr:colOff>933450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7200" y="334327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50</xdr:row>
      <xdr:rowOff>95250</xdr:rowOff>
    </xdr:from>
    <xdr:to>
      <xdr:col>7</xdr:col>
      <xdr:colOff>914400</xdr:colOff>
      <xdr:row>50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0525" y="88487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50</xdr:row>
      <xdr:rowOff>95250</xdr:rowOff>
    </xdr:from>
    <xdr:to>
      <xdr:col>7</xdr:col>
      <xdr:colOff>914400</xdr:colOff>
      <xdr:row>50</xdr:row>
      <xdr:rowOff>95250</xdr:rowOff>
    </xdr:to>
    <xdr:sp>
      <xdr:nvSpPr>
        <xdr:cNvPr id="3" name="Line 2"/>
        <xdr:cNvSpPr>
          <a:spLocks/>
        </xdr:cNvSpPr>
      </xdr:nvSpPr>
      <xdr:spPr>
        <a:xfrm>
          <a:off x="390525" y="88487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48</xdr:row>
      <xdr:rowOff>123825</xdr:rowOff>
    </xdr:from>
    <xdr:to>
      <xdr:col>9</xdr:col>
      <xdr:colOff>438150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152400" y="8096250"/>
        <a:ext cx="6543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30</xdr:row>
      <xdr:rowOff>161925</xdr:rowOff>
    </xdr:from>
    <xdr:to>
      <xdr:col>12</xdr:col>
      <xdr:colOff>476250</xdr:colOff>
      <xdr:row>45</xdr:row>
      <xdr:rowOff>9525</xdr:rowOff>
    </xdr:to>
    <xdr:graphicFrame>
      <xdr:nvGraphicFramePr>
        <xdr:cNvPr id="1" name="Chart 3"/>
        <xdr:cNvGraphicFramePr/>
      </xdr:nvGraphicFramePr>
      <xdr:xfrm>
        <a:off x="5048250" y="5495925"/>
        <a:ext cx="1971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40</xdr:row>
      <xdr:rowOff>95250</xdr:rowOff>
    </xdr:from>
    <xdr:to>
      <xdr:col>10</xdr:col>
      <xdr:colOff>361950</xdr:colOff>
      <xdr:row>58</xdr:row>
      <xdr:rowOff>133350</xdr:rowOff>
    </xdr:to>
    <xdr:graphicFrame>
      <xdr:nvGraphicFramePr>
        <xdr:cNvPr id="1" name="Chart 3"/>
        <xdr:cNvGraphicFramePr/>
      </xdr:nvGraphicFramePr>
      <xdr:xfrm>
        <a:off x="762000" y="8391525"/>
        <a:ext cx="48482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0.097</cdr:y>
    </cdr:from>
    <cdr:to>
      <cdr:x>0.19225</cdr:x>
      <cdr:y>0.20525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47675"/>
          <a:ext cx="10953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発生件数（件）及び負傷者（人）</a:t>
          </a:r>
        </a:p>
      </cdr:txBody>
    </cdr:sp>
  </cdr:relSizeAnchor>
  <cdr:relSizeAnchor xmlns:cdr="http://schemas.openxmlformats.org/drawingml/2006/chartDrawing">
    <cdr:from>
      <cdr:x>0.853</cdr:x>
      <cdr:y>0.15825</cdr:y>
    </cdr:from>
    <cdr:to>
      <cdr:x>1</cdr:x>
      <cdr:y>0.20275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5010150" y="723900"/>
          <a:ext cx="914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死亡者（人）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6</xdr:col>
      <xdr:colOff>904875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0" y="6010275"/>
        <a:ext cx="58769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PageLayoutView="0" workbookViewId="0" topLeftCell="A1">
      <selection activeCell="O16" sqref="O16"/>
    </sheetView>
  </sheetViews>
  <sheetFormatPr defaultColWidth="9.00390625" defaultRowHeight="13.5"/>
  <sheetData>
    <row r="14" ht="30.75">
      <c r="D14" s="75" t="s">
        <v>401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1"/>
  <headerFooter alignWithMargins="0">
    <oddFooter>&amp;C&amp;"ＭＳ 明朝,標準"75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workbookViewId="0" topLeftCell="A1">
      <selection activeCell="J79" sqref="J79"/>
    </sheetView>
  </sheetViews>
  <sheetFormatPr defaultColWidth="9.00390625" defaultRowHeight="13.5"/>
  <cols>
    <col min="1" max="1" width="10.375" style="0" bestFit="1" customWidth="1"/>
    <col min="2" max="2" width="11.00390625" style="0" customWidth="1"/>
    <col min="3" max="3" width="11.125" style="0" customWidth="1"/>
    <col min="4" max="4" width="9.25390625" style="0" bestFit="1" customWidth="1"/>
    <col min="5" max="5" width="12.00390625" style="0" bestFit="1" customWidth="1"/>
    <col min="6" max="6" width="9.125" style="0" bestFit="1" customWidth="1"/>
    <col min="7" max="7" width="10.875" style="0" customWidth="1"/>
    <col min="8" max="8" width="9.125" style="0" bestFit="1" customWidth="1"/>
    <col min="9" max="9" width="10.00390625" style="0" bestFit="1" customWidth="1"/>
    <col min="10" max="10" width="9.125" style="0" bestFit="1" customWidth="1"/>
    <col min="11" max="11" width="9.75390625" style="0" customWidth="1"/>
    <col min="13" max="61" width="1.875" style="0" customWidth="1"/>
  </cols>
  <sheetData>
    <row r="1" spans="1:8" ht="18.75" customHeight="1">
      <c r="A1" s="811" t="s">
        <v>332</v>
      </c>
      <c r="B1" s="811"/>
      <c r="C1" s="811"/>
      <c r="D1" s="811"/>
      <c r="E1" s="811"/>
      <c r="F1" s="811"/>
      <c r="G1" s="811"/>
      <c r="H1" s="811"/>
    </row>
    <row r="2" spans="10:11" s="189" customFormat="1" ht="12.75" customHeight="1">
      <c r="J2" s="798" t="s">
        <v>474</v>
      </c>
      <c r="K2" s="798"/>
    </row>
    <row r="3" spans="1:33" s="189" customFormat="1" ht="13.5">
      <c r="A3" s="819" t="s">
        <v>290</v>
      </c>
      <c r="B3" s="807" t="s">
        <v>177</v>
      </c>
      <c r="C3" s="807"/>
      <c r="D3" s="818" t="s">
        <v>168</v>
      </c>
      <c r="E3" s="818"/>
      <c r="F3" s="819" t="s">
        <v>178</v>
      </c>
      <c r="G3" s="820"/>
      <c r="H3" s="818" t="s">
        <v>180</v>
      </c>
      <c r="I3" s="818"/>
      <c r="J3" s="799" t="s">
        <v>291</v>
      </c>
      <c r="K3" s="799" t="s">
        <v>292</v>
      </c>
      <c r="L3" s="63"/>
      <c r="AB3" s="814"/>
      <c r="AC3" s="814"/>
      <c r="AD3" s="814"/>
      <c r="AE3" s="814"/>
      <c r="AF3" s="814"/>
      <c r="AG3" s="814"/>
    </row>
    <row r="4" spans="1:33" s="189" customFormat="1" ht="14.25" customHeight="1">
      <c r="A4" s="826"/>
      <c r="B4" s="825"/>
      <c r="C4" s="825"/>
      <c r="D4" s="824" t="s">
        <v>169</v>
      </c>
      <c r="E4" s="824"/>
      <c r="F4" s="821"/>
      <c r="G4" s="822"/>
      <c r="H4" s="824" t="s">
        <v>179</v>
      </c>
      <c r="I4" s="824"/>
      <c r="J4" s="823"/>
      <c r="K4" s="823"/>
      <c r="L4" s="64"/>
      <c r="AB4" s="814"/>
      <c r="AC4" s="814"/>
      <c r="AD4" s="814"/>
      <c r="AE4" s="814"/>
      <c r="AF4" s="814"/>
      <c r="AG4" s="814"/>
    </row>
    <row r="5" spans="1:33" s="189" customFormat="1" ht="13.5">
      <c r="A5" s="821"/>
      <c r="B5" s="107" t="s">
        <v>293</v>
      </c>
      <c r="C5" s="107" t="s">
        <v>294</v>
      </c>
      <c r="D5" s="107" t="s">
        <v>293</v>
      </c>
      <c r="E5" s="107" t="s">
        <v>294</v>
      </c>
      <c r="F5" s="107" t="s">
        <v>293</v>
      </c>
      <c r="G5" s="107" t="s">
        <v>294</v>
      </c>
      <c r="H5" s="107" t="s">
        <v>293</v>
      </c>
      <c r="I5" s="123" t="s">
        <v>294</v>
      </c>
      <c r="J5" s="728"/>
      <c r="K5" s="728"/>
      <c r="L5" s="63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</row>
    <row r="6" spans="1:12" s="189" customFormat="1" ht="11.25" customHeight="1">
      <c r="A6" s="533"/>
      <c r="B6" s="410" t="s">
        <v>460</v>
      </c>
      <c r="C6" s="411" t="s">
        <v>460</v>
      </c>
      <c r="D6" s="411" t="s">
        <v>460</v>
      </c>
      <c r="E6" s="411" t="s">
        <v>460</v>
      </c>
      <c r="F6" s="410" t="s">
        <v>460</v>
      </c>
      <c r="G6" s="411" t="s">
        <v>460</v>
      </c>
      <c r="H6" s="411" t="s">
        <v>460</v>
      </c>
      <c r="I6" s="411" t="s">
        <v>460</v>
      </c>
      <c r="J6" s="411" t="s">
        <v>460</v>
      </c>
      <c r="K6" s="435" t="s">
        <v>460</v>
      </c>
      <c r="L6" s="63"/>
    </row>
    <row r="7" spans="1:23" s="189" customFormat="1" ht="13.5" customHeight="1">
      <c r="A7" s="251" t="s">
        <v>551</v>
      </c>
      <c r="B7" s="100">
        <v>5481</v>
      </c>
      <c r="C7" s="70">
        <v>5349</v>
      </c>
      <c r="D7" s="71">
        <v>27</v>
      </c>
      <c r="E7" s="71">
        <v>38</v>
      </c>
      <c r="F7" s="71">
        <v>14</v>
      </c>
      <c r="G7" s="70">
        <v>5754</v>
      </c>
      <c r="H7" s="72">
        <v>22</v>
      </c>
      <c r="I7" s="71">
        <v>36</v>
      </c>
      <c r="J7" s="70">
        <v>16663</v>
      </c>
      <c r="K7" s="101">
        <v>2069</v>
      </c>
      <c r="L7" s="64"/>
      <c r="T7" s="190"/>
      <c r="U7" s="190"/>
      <c r="V7" s="190"/>
      <c r="W7" s="190"/>
    </row>
    <row r="8" spans="1:23" s="189" customFormat="1" ht="13.5" customHeight="1">
      <c r="A8" s="534">
        <v>13</v>
      </c>
      <c r="B8" s="100">
        <v>5657</v>
      </c>
      <c r="C8" s="70">
        <v>5522</v>
      </c>
      <c r="D8" s="71">
        <v>23</v>
      </c>
      <c r="E8" s="71">
        <v>49</v>
      </c>
      <c r="F8" s="71">
        <v>14</v>
      </c>
      <c r="G8" s="70">
        <v>5572</v>
      </c>
      <c r="H8" s="72">
        <v>19</v>
      </c>
      <c r="I8" s="71">
        <v>45</v>
      </c>
      <c r="J8" s="70">
        <v>16837</v>
      </c>
      <c r="K8" s="101">
        <v>2357</v>
      </c>
      <c r="L8" s="64"/>
      <c r="T8" s="190"/>
      <c r="U8" s="190"/>
      <c r="V8" s="190"/>
      <c r="W8" s="190"/>
    </row>
    <row r="9" spans="1:23" s="189" customFormat="1" ht="13.5" customHeight="1">
      <c r="A9" s="534">
        <v>14</v>
      </c>
      <c r="B9" s="100">
        <v>6023</v>
      </c>
      <c r="C9" s="70">
        <v>5801</v>
      </c>
      <c r="D9" s="71">
        <v>23</v>
      </c>
      <c r="E9" s="71">
        <v>47</v>
      </c>
      <c r="F9" s="71">
        <v>22</v>
      </c>
      <c r="G9" s="70">
        <v>5473</v>
      </c>
      <c r="H9" s="72">
        <v>18</v>
      </c>
      <c r="I9" s="71">
        <v>43</v>
      </c>
      <c r="J9" s="70">
        <v>17389</v>
      </c>
      <c r="K9" s="101">
        <v>1732</v>
      </c>
      <c r="L9" s="64"/>
      <c r="T9" s="190"/>
      <c r="U9" s="190"/>
      <c r="V9" s="190"/>
      <c r="W9" s="190"/>
    </row>
    <row r="10" spans="1:33" s="189" customFormat="1" ht="13.5" customHeight="1">
      <c r="A10" s="534">
        <v>15</v>
      </c>
      <c r="B10" s="100">
        <v>6041</v>
      </c>
      <c r="C10" s="70">
        <v>5821</v>
      </c>
      <c r="D10" s="71">
        <v>15</v>
      </c>
      <c r="E10" s="71">
        <v>57</v>
      </c>
      <c r="F10" s="71">
        <v>33</v>
      </c>
      <c r="G10" s="103">
        <v>5397</v>
      </c>
      <c r="H10" s="72">
        <v>11</v>
      </c>
      <c r="I10" s="71">
        <v>49</v>
      </c>
      <c r="J10" s="70">
        <v>17364</v>
      </c>
      <c r="K10" s="101">
        <v>2074</v>
      </c>
      <c r="L10" s="64"/>
      <c r="M10" s="814"/>
      <c r="N10" s="814"/>
      <c r="O10" s="814"/>
      <c r="P10" s="814"/>
      <c r="Q10" s="814"/>
      <c r="R10" s="814"/>
      <c r="S10" s="814"/>
      <c r="T10" s="813"/>
      <c r="U10" s="813"/>
      <c r="V10" s="813"/>
      <c r="W10" s="813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</row>
    <row r="11" spans="1:33" s="189" customFormat="1" ht="13.5" customHeight="1">
      <c r="A11" s="534">
        <v>16</v>
      </c>
      <c r="B11" s="100">
        <v>6036</v>
      </c>
      <c r="C11" s="70">
        <v>5790</v>
      </c>
      <c r="D11" s="71">
        <v>22</v>
      </c>
      <c r="E11" s="71">
        <v>57</v>
      </c>
      <c r="F11" s="71">
        <v>34</v>
      </c>
      <c r="G11" s="103">
        <v>5340</v>
      </c>
      <c r="H11" s="72">
        <v>18</v>
      </c>
      <c r="I11" s="71">
        <v>49</v>
      </c>
      <c r="J11" s="70">
        <v>17279</v>
      </c>
      <c r="K11" s="101">
        <v>2074</v>
      </c>
      <c r="L11" s="64"/>
      <c r="M11" s="814"/>
      <c r="N11" s="814"/>
      <c r="O11" s="814"/>
      <c r="P11" s="814"/>
      <c r="Q11" s="814"/>
      <c r="R11" s="814"/>
      <c r="S11" s="814"/>
      <c r="T11" s="813"/>
      <c r="U11" s="813"/>
      <c r="V11" s="813"/>
      <c r="W11" s="813"/>
      <c r="X11" s="827"/>
      <c r="Y11" s="827"/>
      <c r="Z11" s="827"/>
      <c r="AA11" s="827"/>
      <c r="AB11" s="827"/>
      <c r="AC11" s="827"/>
      <c r="AD11" s="827"/>
      <c r="AE11" s="827"/>
      <c r="AF11" s="827"/>
      <c r="AG11" s="827"/>
    </row>
    <row r="12" spans="1:33" s="189" customFormat="1" ht="14.25" customHeight="1">
      <c r="A12" s="535">
        <v>17</v>
      </c>
      <c r="B12" s="100">
        <v>6590</v>
      </c>
      <c r="C12" s="70">
        <v>6213</v>
      </c>
      <c r="D12" s="71">
        <v>27</v>
      </c>
      <c r="E12" s="71">
        <v>65</v>
      </c>
      <c r="F12" s="71">
        <v>36</v>
      </c>
      <c r="G12" s="103">
        <v>5653</v>
      </c>
      <c r="H12" s="72">
        <v>23</v>
      </c>
      <c r="I12" s="71">
        <v>52</v>
      </c>
      <c r="J12" s="70">
        <v>18584</v>
      </c>
      <c r="K12" s="101">
        <v>3153</v>
      </c>
      <c r="L12" s="63"/>
      <c r="M12" s="814"/>
      <c r="N12" s="814"/>
      <c r="O12" s="814"/>
      <c r="P12" s="814"/>
      <c r="Q12" s="814"/>
      <c r="R12" s="814"/>
      <c r="S12" s="814"/>
      <c r="T12" s="813"/>
      <c r="U12" s="813"/>
      <c r="V12" s="813"/>
      <c r="W12" s="813"/>
      <c r="X12" s="814"/>
      <c r="Y12" s="814"/>
      <c r="Z12" s="814"/>
      <c r="AA12" s="814"/>
      <c r="AB12" s="814"/>
      <c r="AC12" s="814"/>
      <c r="AD12" s="814"/>
      <c r="AE12" s="814"/>
      <c r="AF12" s="814"/>
      <c r="AG12" s="814"/>
    </row>
    <row r="13" spans="1:33" s="191" customFormat="1" ht="14.25" customHeight="1">
      <c r="A13" s="535">
        <v>18</v>
      </c>
      <c r="B13" s="70">
        <v>6292</v>
      </c>
      <c r="C13" s="70">
        <v>5912</v>
      </c>
      <c r="D13" s="71">
        <v>36</v>
      </c>
      <c r="E13" s="71">
        <v>63</v>
      </c>
      <c r="F13" s="71">
        <v>27</v>
      </c>
      <c r="G13" s="103">
        <v>5523</v>
      </c>
      <c r="H13" s="72">
        <v>32</v>
      </c>
      <c r="I13" s="71">
        <v>50</v>
      </c>
      <c r="J13" s="70">
        <v>17853</v>
      </c>
      <c r="K13" s="101">
        <v>3088</v>
      </c>
      <c r="L13" s="64"/>
      <c r="M13" s="816"/>
      <c r="N13" s="816"/>
      <c r="O13" s="816"/>
      <c r="P13" s="816"/>
      <c r="Q13" s="816"/>
      <c r="R13" s="816"/>
      <c r="S13" s="816"/>
      <c r="T13" s="817"/>
      <c r="U13" s="817"/>
      <c r="V13" s="817"/>
      <c r="W13" s="817"/>
      <c r="X13" s="816"/>
      <c r="Y13" s="816"/>
      <c r="Z13" s="816"/>
      <c r="AA13" s="816"/>
      <c r="AB13" s="816"/>
      <c r="AC13" s="816"/>
      <c r="AD13" s="816"/>
      <c r="AE13" s="816"/>
      <c r="AF13" s="816"/>
      <c r="AG13" s="816"/>
    </row>
    <row r="14" spans="1:23" s="191" customFormat="1" ht="14.25" customHeight="1">
      <c r="A14" s="535">
        <v>19</v>
      </c>
      <c r="B14" s="100">
        <v>5968</v>
      </c>
      <c r="C14" s="70">
        <v>5562</v>
      </c>
      <c r="D14" s="71">
        <v>42</v>
      </c>
      <c r="E14" s="71">
        <v>73</v>
      </c>
      <c r="F14" s="71">
        <v>36</v>
      </c>
      <c r="G14" s="103">
        <v>5391</v>
      </c>
      <c r="H14" s="72">
        <v>38</v>
      </c>
      <c r="I14" s="71">
        <v>58</v>
      </c>
      <c r="J14" s="70">
        <v>17072</v>
      </c>
      <c r="K14" s="101">
        <v>2977</v>
      </c>
      <c r="L14" s="64"/>
      <c r="T14" s="204"/>
      <c r="U14" s="204"/>
      <c r="V14" s="204"/>
      <c r="W14" s="204"/>
    </row>
    <row r="15" spans="1:23" s="191" customFormat="1" ht="14.25" customHeight="1">
      <c r="A15" s="536">
        <v>20</v>
      </c>
      <c r="B15" s="349">
        <v>5821</v>
      </c>
      <c r="C15" s="350">
        <v>5404</v>
      </c>
      <c r="D15" s="351">
        <v>44</v>
      </c>
      <c r="E15" s="351">
        <v>73</v>
      </c>
      <c r="F15" s="351">
        <v>36</v>
      </c>
      <c r="G15" s="352">
        <v>5327</v>
      </c>
      <c r="H15" s="353">
        <v>40</v>
      </c>
      <c r="I15" s="351">
        <v>60</v>
      </c>
      <c r="J15" s="350">
        <v>16705</v>
      </c>
      <c r="K15" s="354">
        <v>2989</v>
      </c>
      <c r="L15" s="64"/>
      <c r="T15" s="204"/>
      <c r="U15" s="204"/>
      <c r="V15" s="204"/>
      <c r="W15" s="204"/>
    </row>
    <row r="16" spans="1:23" s="189" customFormat="1" ht="14.25" customHeight="1">
      <c r="A16" s="535">
        <v>21</v>
      </c>
      <c r="B16" s="567">
        <v>5771</v>
      </c>
      <c r="C16" s="430">
        <v>5301</v>
      </c>
      <c r="D16" s="431">
        <v>44</v>
      </c>
      <c r="E16" s="431">
        <v>74</v>
      </c>
      <c r="F16" s="431">
        <v>40</v>
      </c>
      <c r="G16" s="432">
        <v>5087</v>
      </c>
      <c r="H16" s="433">
        <v>40</v>
      </c>
      <c r="I16" s="431">
        <v>62</v>
      </c>
      <c r="J16" s="430">
        <v>16317</v>
      </c>
      <c r="K16" s="568">
        <v>2807</v>
      </c>
      <c r="L16" s="63"/>
      <c r="T16" s="190"/>
      <c r="U16" s="190"/>
      <c r="V16" s="190"/>
      <c r="W16" s="190"/>
    </row>
    <row r="17" spans="1:23" s="189" customFormat="1" ht="14.25" customHeight="1">
      <c r="A17" s="375">
        <v>22</v>
      </c>
      <c r="B17" s="594">
        <v>5495</v>
      </c>
      <c r="C17" s="594">
        <v>5050</v>
      </c>
      <c r="D17" s="595">
        <v>43</v>
      </c>
      <c r="E17" s="595">
        <v>82</v>
      </c>
      <c r="F17" s="595">
        <v>42</v>
      </c>
      <c r="G17" s="596">
        <v>4989</v>
      </c>
      <c r="H17" s="597">
        <v>37</v>
      </c>
      <c r="I17" s="595">
        <v>66</v>
      </c>
      <c r="J17" s="594">
        <v>15701</v>
      </c>
      <c r="K17" s="598">
        <v>2866</v>
      </c>
      <c r="L17" s="63"/>
      <c r="T17" s="190"/>
      <c r="U17" s="190"/>
      <c r="V17" s="190"/>
      <c r="W17" s="190"/>
    </row>
    <row r="18" spans="1:23" s="189" customFormat="1" ht="14.25" customHeight="1">
      <c r="A18" s="434"/>
      <c r="B18" s="430"/>
      <c r="C18" s="430"/>
      <c r="D18" s="431"/>
      <c r="E18" s="431"/>
      <c r="F18" s="431"/>
      <c r="G18" s="432"/>
      <c r="H18" s="433"/>
      <c r="I18" s="431"/>
      <c r="J18" s="810" t="s">
        <v>181</v>
      </c>
      <c r="K18" s="810"/>
      <c r="L18" s="63"/>
      <c r="T18" s="190"/>
      <c r="U18" s="190"/>
      <c r="V18" s="190"/>
      <c r="W18" s="190"/>
    </row>
    <row r="19" spans="1:23" s="189" customFormat="1" ht="14.25" customHeight="1">
      <c r="A19" s="65"/>
      <c r="B19" s="70"/>
      <c r="C19" s="70"/>
      <c r="D19" s="798" t="s">
        <v>474</v>
      </c>
      <c r="E19" s="798"/>
      <c r="F19" s="71"/>
      <c r="G19" s="71"/>
      <c r="H19" s="72"/>
      <c r="I19" s="71"/>
      <c r="L19" s="63"/>
      <c r="T19" s="190"/>
      <c r="U19" s="190"/>
      <c r="V19" s="190"/>
      <c r="W19" s="190"/>
    </row>
    <row r="20" spans="1:5" s="189" customFormat="1" ht="15.75" customHeight="1">
      <c r="A20" s="799" t="s">
        <v>200</v>
      </c>
      <c r="B20" s="752" t="s">
        <v>355</v>
      </c>
      <c r="C20" s="815"/>
      <c r="D20" s="815"/>
      <c r="E20" s="753"/>
    </row>
    <row r="21" spans="1:6" s="189" customFormat="1" ht="15.75" customHeight="1">
      <c r="A21" s="812"/>
      <c r="B21" s="122" t="s">
        <v>356</v>
      </c>
      <c r="C21" s="443" t="s">
        <v>357</v>
      </c>
      <c r="D21" s="443" t="s">
        <v>358</v>
      </c>
      <c r="E21" s="443" t="s">
        <v>359</v>
      </c>
      <c r="F21" s="63"/>
    </row>
    <row r="22" spans="1:6" s="189" customFormat="1" ht="12.75" customHeight="1">
      <c r="A22" s="725"/>
      <c r="B22" s="124"/>
      <c r="C22" s="444" t="s">
        <v>481</v>
      </c>
      <c r="D22" s="445" t="s">
        <v>199</v>
      </c>
      <c r="E22" s="446" t="s">
        <v>482</v>
      </c>
      <c r="F22" s="63"/>
    </row>
    <row r="23" spans="1:6" s="189" customFormat="1" ht="9.75" customHeight="1">
      <c r="A23" s="537"/>
      <c r="B23" s="447" t="s">
        <v>41</v>
      </c>
      <c r="C23" s="448" t="s">
        <v>483</v>
      </c>
      <c r="D23" s="448" t="s">
        <v>483</v>
      </c>
      <c r="E23" s="449" t="s">
        <v>480</v>
      </c>
      <c r="F23" s="63"/>
    </row>
    <row r="24" spans="1:6" s="189" customFormat="1" ht="13.5">
      <c r="A24" s="535" t="s">
        <v>349</v>
      </c>
      <c r="B24" s="102">
        <v>1049943</v>
      </c>
      <c r="C24" s="103">
        <v>104918</v>
      </c>
      <c r="D24" s="103">
        <v>78138</v>
      </c>
      <c r="E24" s="503">
        <v>74.5</v>
      </c>
      <c r="F24" s="64"/>
    </row>
    <row r="25" spans="1:6" s="189" customFormat="1" ht="13.5">
      <c r="A25" s="535">
        <v>12</v>
      </c>
      <c r="B25" s="102">
        <v>1028492</v>
      </c>
      <c r="C25" s="103">
        <v>105601</v>
      </c>
      <c r="D25" s="103">
        <v>76375</v>
      </c>
      <c r="E25" s="503">
        <v>72.3</v>
      </c>
      <c r="F25" s="64"/>
    </row>
    <row r="26" spans="1:6" s="189" customFormat="1" ht="13.5">
      <c r="A26" s="535">
        <v>13</v>
      </c>
      <c r="B26" s="102">
        <v>1004630</v>
      </c>
      <c r="C26" s="103">
        <v>106020</v>
      </c>
      <c r="D26" s="103">
        <v>75699</v>
      </c>
      <c r="E26" s="503">
        <v>71.4</v>
      </c>
      <c r="F26" s="64"/>
    </row>
    <row r="27" spans="1:6" s="189" customFormat="1" ht="13.5">
      <c r="A27" s="535">
        <v>14</v>
      </c>
      <c r="B27" s="102">
        <v>1028792</v>
      </c>
      <c r="C27" s="103">
        <v>124197</v>
      </c>
      <c r="D27" s="103">
        <v>77938</v>
      </c>
      <c r="E27" s="504">
        <v>62.8</v>
      </c>
      <c r="F27" s="64"/>
    </row>
    <row r="28" spans="1:6" s="189" customFormat="1" ht="13.5">
      <c r="A28" s="535">
        <v>15</v>
      </c>
      <c r="B28" s="102">
        <v>1101794</v>
      </c>
      <c r="C28" s="103">
        <v>121656</v>
      </c>
      <c r="D28" s="103">
        <v>76606</v>
      </c>
      <c r="E28" s="504">
        <v>63</v>
      </c>
      <c r="F28" s="64"/>
    </row>
    <row r="29" spans="1:6" s="189" customFormat="1" ht="13.5">
      <c r="A29" s="535">
        <v>16</v>
      </c>
      <c r="B29" s="102">
        <v>1084881</v>
      </c>
      <c r="C29" s="103">
        <v>119109</v>
      </c>
      <c r="D29" s="103">
        <v>74522</v>
      </c>
      <c r="E29" s="504">
        <v>62.6</v>
      </c>
      <c r="F29" s="64"/>
    </row>
    <row r="30" spans="1:6" s="189" customFormat="1" ht="13.5">
      <c r="A30" s="535">
        <v>17</v>
      </c>
      <c r="B30" s="103">
        <v>1146152</v>
      </c>
      <c r="C30" s="103">
        <v>112183</v>
      </c>
      <c r="D30" s="103">
        <v>74657</v>
      </c>
      <c r="E30" s="504">
        <v>66.5</v>
      </c>
      <c r="F30" s="63"/>
    </row>
    <row r="31" spans="1:6" s="189" customFormat="1" ht="13.5">
      <c r="A31" s="535">
        <v>18</v>
      </c>
      <c r="B31" s="103">
        <v>1158612</v>
      </c>
      <c r="C31" s="103">
        <v>117149</v>
      </c>
      <c r="D31" s="103">
        <v>79107</v>
      </c>
      <c r="E31" s="504">
        <v>67.5</v>
      </c>
      <c r="F31" s="63"/>
    </row>
    <row r="32" spans="1:6" s="189" customFormat="1" ht="13.5">
      <c r="A32" s="535">
        <v>19</v>
      </c>
      <c r="B32" s="102">
        <v>1176253</v>
      </c>
      <c r="C32" s="103">
        <v>111028</v>
      </c>
      <c r="D32" s="103">
        <v>73534</v>
      </c>
      <c r="E32" s="504">
        <v>66.2</v>
      </c>
      <c r="F32" s="63"/>
    </row>
    <row r="33" spans="1:6" s="189" customFormat="1" ht="13.5">
      <c r="A33" s="538">
        <v>20</v>
      </c>
      <c r="B33" s="436">
        <v>1072948</v>
      </c>
      <c r="C33" s="437">
        <v>105392</v>
      </c>
      <c r="D33" s="437">
        <v>68310</v>
      </c>
      <c r="E33" s="505">
        <v>64.8</v>
      </c>
      <c r="F33" s="63"/>
    </row>
    <row r="34" spans="4:5" s="189" customFormat="1" ht="13.5">
      <c r="D34" s="810" t="s">
        <v>181</v>
      </c>
      <c r="E34" s="810"/>
    </row>
    <row r="35" s="189" customFormat="1" ht="13.5">
      <c r="A35" s="189" t="s">
        <v>475</v>
      </c>
    </row>
    <row r="36" spans="4:5" s="189" customFormat="1" ht="10.5" customHeight="1">
      <c r="D36" s="192"/>
      <c r="E36" s="192"/>
    </row>
    <row r="37" spans="1:4" ht="15.75" customHeight="1">
      <c r="A37" s="811" t="s">
        <v>333</v>
      </c>
      <c r="B37" s="811"/>
      <c r="C37" s="811"/>
      <c r="D37" s="811"/>
    </row>
    <row r="38" spans="1:11" s="189" customFormat="1" ht="13.5" customHeight="1">
      <c r="A38" s="193"/>
      <c r="J38" s="798" t="s">
        <v>474</v>
      </c>
      <c r="K38" s="798"/>
    </row>
    <row r="39" spans="1:11" s="189" customFormat="1" ht="13.5">
      <c r="A39" s="807" t="s">
        <v>200</v>
      </c>
      <c r="B39" s="753" t="s">
        <v>193</v>
      </c>
      <c r="C39" s="808"/>
      <c r="D39" s="808" t="s">
        <v>184</v>
      </c>
      <c r="E39" s="808"/>
      <c r="F39" s="808" t="s">
        <v>185</v>
      </c>
      <c r="G39" s="808"/>
      <c r="H39" s="808" t="s">
        <v>186</v>
      </c>
      <c r="I39" s="808"/>
      <c r="J39" s="808" t="s">
        <v>187</v>
      </c>
      <c r="K39" s="808"/>
    </row>
    <row r="40" spans="1:11" s="189" customFormat="1" ht="3.75" customHeight="1">
      <c r="A40" s="807"/>
      <c r="B40" s="753"/>
      <c r="C40" s="808"/>
      <c r="D40" s="808"/>
      <c r="E40" s="808"/>
      <c r="F40" s="808"/>
      <c r="G40" s="808"/>
      <c r="H40" s="808"/>
      <c r="I40" s="808"/>
      <c r="J40" s="808"/>
      <c r="K40" s="808"/>
    </row>
    <row r="41" spans="1:11" s="189" customFormat="1" ht="12.75" customHeight="1">
      <c r="A41" s="807"/>
      <c r="B41" s="753" t="s">
        <v>182</v>
      </c>
      <c r="C41" s="808" t="s">
        <v>183</v>
      </c>
      <c r="D41" s="808" t="s">
        <v>182</v>
      </c>
      <c r="E41" s="808" t="s">
        <v>183</v>
      </c>
      <c r="F41" s="808" t="s">
        <v>182</v>
      </c>
      <c r="G41" s="808" t="s">
        <v>183</v>
      </c>
      <c r="H41" s="808" t="s">
        <v>182</v>
      </c>
      <c r="I41" s="808" t="s">
        <v>183</v>
      </c>
      <c r="J41" s="808" t="s">
        <v>182</v>
      </c>
      <c r="K41" s="808" t="s">
        <v>183</v>
      </c>
    </row>
    <row r="42" spans="1:11" s="189" customFormat="1" ht="3" customHeight="1">
      <c r="A42" s="807"/>
      <c r="B42" s="753"/>
      <c r="C42" s="808"/>
      <c r="D42" s="808"/>
      <c r="E42" s="808"/>
      <c r="F42" s="808"/>
      <c r="G42" s="808"/>
      <c r="H42" s="808"/>
      <c r="I42" s="808"/>
      <c r="J42" s="808"/>
      <c r="K42" s="808"/>
    </row>
    <row r="43" spans="1:11" s="189" customFormat="1" ht="11.25" customHeight="1">
      <c r="A43" s="539"/>
      <c r="B43" s="412" t="s">
        <v>461</v>
      </c>
      <c r="C43" s="412" t="s">
        <v>41</v>
      </c>
      <c r="D43" s="412" t="s">
        <v>461</v>
      </c>
      <c r="E43" s="412" t="s">
        <v>41</v>
      </c>
      <c r="F43" s="412" t="s">
        <v>461</v>
      </c>
      <c r="G43" s="412" t="s">
        <v>41</v>
      </c>
      <c r="H43" s="412" t="s">
        <v>461</v>
      </c>
      <c r="I43" s="412" t="s">
        <v>41</v>
      </c>
      <c r="J43" s="412" t="s">
        <v>461</v>
      </c>
      <c r="K43" s="550" t="s">
        <v>536</v>
      </c>
    </row>
    <row r="44" spans="1:11" s="189" customFormat="1" ht="13.5">
      <c r="A44" s="535" t="s">
        <v>349</v>
      </c>
      <c r="B44" s="73">
        <v>9749</v>
      </c>
      <c r="C44" s="73">
        <v>5394315</v>
      </c>
      <c r="D44" s="73">
        <v>5370</v>
      </c>
      <c r="E44" s="73">
        <v>3430738</v>
      </c>
      <c r="F44" s="73">
        <v>2516</v>
      </c>
      <c r="G44" s="73">
        <v>1053246</v>
      </c>
      <c r="H44" s="73">
        <v>1015</v>
      </c>
      <c r="I44" s="73">
        <v>190671</v>
      </c>
      <c r="J44" s="73">
        <v>570</v>
      </c>
      <c r="K44" s="87">
        <v>530030</v>
      </c>
    </row>
    <row r="45" spans="1:11" s="189" customFormat="1" ht="13.5">
      <c r="A45" s="535">
        <v>12</v>
      </c>
      <c r="B45" s="73">
        <v>10147</v>
      </c>
      <c r="C45" s="73">
        <v>5740628</v>
      </c>
      <c r="D45" s="73">
        <v>5929</v>
      </c>
      <c r="E45" s="73">
        <v>3832373</v>
      </c>
      <c r="F45" s="73">
        <v>2410</v>
      </c>
      <c r="G45" s="73">
        <v>1005708</v>
      </c>
      <c r="H45" s="73">
        <v>973</v>
      </c>
      <c r="I45" s="73">
        <v>184070</v>
      </c>
      <c r="J45" s="73">
        <v>592</v>
      </c>
      <c r="K45" s="87">
        <v>549088</v>
      </c>
    </row>
    <row r="46" spans="1:11" s="189" customFormat="1" ht="13.5">
      <c r="A46" s="535">
        <v>13</v>
      </c>
      <c r="B46" s="73">
        <v>10540</v>
      </c>
      <c r="C46" s="73">
        <v>6086734</v>
      </c>
      <c r="D46" s="73">
        <v>6526</v>
      </c>
      <c r="E46" s="73">
        <v>4246537</v>
      </c>
      <c r="F46" s="73">
        <v>2253</v>
      </c>
      <c r="G46" s="73">
        <v>946201</v>
      </c>
      <c r="H46" s="73">
        <v>937</v>
      </c>
      <c r="I46" s="73">
        <v>178463</v>
      </c>
      <c r="J46" s="73">
        <v>603</v>
      </c>
      <c r="K46" s="87">
        <v>559031</v>
      </c>
    </row>
    <row r="47" spans="1:11" s="189" customFormat="1" ht="13.5">
      <c r="A47" s="535">
        <v>14</v>
      </c>
      <c r="B47" s="73">
        <v>10945</v>
      </c>
      <c r="C47" s="73">
        <v>6434248</v>
      </c>
      <c r="D47" s="73">
        <v>7111</v>
      </c>
      <c r="E47" s="73">
        <v>4649629</v>
      </c>
      <c r="F47" s="73">
        <v>2106</v>
      </c>
      <c r="G47" s="73">
        <v>886597</v>
      </c>
      <c r="H47" s="73">
        <v>899</v>
      </c>
      <c r="I47" s="73">
        <v>171996</v>
      </c>
      <c r="J47" s="73">
        <v>621</v>
      </c>
      <c r="K47" s="87">
        <v>574592</v>
      </c>
    </row>
    <row r="48" spans="1:11" s="189" customFormat="1" ht="13.5">
      <c r="A48" s="535">
        <v>15</v>
      </c>
      <c r="B48" s="73">
        <v>11365</v>
      </c>
      <c r="C48" s="73">
        <v>6727718</v>
      </c>
      <c r="D48" s="73">
        <v>7737</v>
      </c>
      <c r="E48" s="73">
        <v>5027088</v>
      </c>
      <c r="F48" s="73">
        <v>1959</v>
      </c>
      <c r="G48" s="73">
        <v>819402</v>
      </c>
      <c r="H48" s="73">
        <v>843</v>
      </c>
      <c r="I48" s="73">
        <v>161361</v>
      </c>
      <c r="J48" s="73">
        <v>634</v>
      </c>
      <c r="K48" s="87">
        <v>580087</v>
      </c>
    </row>
    <row r="49" spans="1:11" s="189" customFormat="1" ht="13.5">
      <c r="A49" s="535">
        <v>16</v>
      </c>
      <c r="B49" s="206">
        <v>11784</v>
      </c>
      <c r="C49" s="73">
        <v>7056876</v>
      </c>
      <c r="D49" s="73">
        <v>8371</v>
      </c>
      <c r="E49" s="73">
        <v>5441531</v>
      </c>
      <c r="F49" s="73">
        <v>1801</v>
      </c>
      <c r="G49" s="73">
        <v>754671</v>
      </c>
      <c r="H49" s="73">
        <v>805</v>
      </c>
      <c r="I49" s="73">
        <v>153259</v>
      </c>
      <c r="J49" s="73">
        <v>632</v>
      </c>
      <c r="K49" s="87">
        <v>577566</v>
      </c>
    </row>
    <row r="50" spans="1:11" s="189" customFormat="1" ht="13.5">
      <c r="A50" s="535">
        <v>17</v>
      </c>
      <c r="B50" s="73">
        <v>14286</v>
      </c>
      <c r="C50" s="73">
        <v>8698548</v>
      </c>
      <c r="D50" s="73">
        <v>10528</v>
      </c>
      <c r="E50" s="73">
        <v>6897164</v>
      </c>
      <c r="F50" s="73">
        <v>1975</v>
      </c>
      <c r="G50" s="73">
        <v>833113</v>
      </c>
      <c r="H50" s="73">
        <v>869</v>
      </c>
      <c r="I50" s="73">
        <v>166960</v>
      </c>
      <c r="J50" s="73">
        <v>733</v>
      </c>
      <c r="K50" s="87">
        <v>669666</v>
      </c>
    </row>
    <row r="51" spans="1:11" s="189" customFormat="1" ht="13.5">
      <c r="A51" s="535">
        <v>18</v>
      </c>
      <c r="B51" s="206">
        <v>14803</v>
      </c>
      <c r="C51" s="73">
        <v>9086545</v>
      </c>
      <c r="D51" s="73">
        <v>11257</v>
      </c>
      <c r="E51" s="73">
        <v>7378174</v>
      </c>
      <c r="F51" s="73">
        <v>1855</v>
      </c>
      <c r="G51" s="73">
        <v>784351</v>
      </c>
      <c r="H51" s="73">
        <v>818</v>
      </c>
      <c r="I51" s="73">
        <v>156689</v>
      </c>
      <c r="J51" s="73">
        <v>721</v>
      </c>
      <c r="K51" s="87">
        <v>655096</v>
      </c>
    </row>
    <row r="52" spans="1:11" s="189" customFormat="1" ht="13.5">
      <c r="A52" s="535">
        <v>19</v>
      </c>
      <c r="B52" s="206">
        <v>15273</v>
      </c>
      <c r="C52" s="73">
        <v>9485930</v>
      </c>
      <c r="D52" s="73">
        <v>11931</v>
      </c>
      <c r="E52" s="73">
        <v>7846170</v>
      </c>
      <c r="F52" s="73">
        <v>1704</v>
      </c>
      <c r="G52" s="73">
        <v>724845</v>
      </c>
      <c r="H52" s="73">
        <v>773</v>
      </c>
      <c r="I52" s="73">
        <v>149625</v>
      </c>
      <c r="J52" s="73">
        <v>734</v>
      </c>
      <c r="K52" s="87">
        <v>666621</v>
      </c>
    </row>
    <row r="53" spans="1:11" s="189" customFormat="1" ht="13.5">
      <c r="A53" s="538">
        <v>20</v>
      </c>
      <c r="B53" s="316">
        <v>15715</v>
      </c>
      <c r="C53" s="317">
        <v>9887214</v>
      </c>
      <c r="D53" s="317">
        <v>12586</v>
      </c>
      <c r="E53" s="317">
        <v>8333997</v>
      </c>
      <c r="F53" s="317">
        <v>1535</v>
      </c>
      <c r="G53" s="317">
        <v>656446</v>
      </c>
      <c r="H53" s="317">
        <v>745</v>
      </c>
      <c r="I53" s="317">
        <v>143369</v>
      </c>
      <c r="J53" s="317">
        <v>735</v>
      </c>
      <c r="K53" s="318">
        <v>666681</v>
      </c>
    </row>
    <row r="54" spans="10:11" s="189" customFormat="1" ht="15.75" customHeight="1">
      <c r="J54" s="809" t="s">
        <v>181</v>
      </c>
      <c r="K54" s="809"/>
    </row>
    <row r="55" spans="10:11" s="189" customFormat="1" ht="16.5" customHeight="1">
      <c r="J55" s="798" t="s">
        <v>474</v>
      </c>
      <c r="K55" s="798"/>
    </row>
    <row r="56" spans="1:11" s="189" customFormat="1" ht="12" customHeight="1">
      <c r="A56" s="807" t="s">
        <v>200</v>
      </c>
      <c r="B56" s="753" t="s">
        <v>188</v>
      </c>
      <c r="C56" s="808"/>
      <c r="D56" s="808" t="s">
        <v>189</v>
      </c>
      <c r="E56" s="808"/>
      <c r="F56" s="808" t="s">
        <v>190</v>
      </c>
      <c r="G56" s="808"/>
      <c r="H56" s="808" t="s">
        <v>191</v>
      </c>
      <c r="I56" s="808"/>
      <c r="J56" s="808" t="s">
        <v>192</v>
      </c>
      <c r="K56" s="808"/>
    </row>
    <row r="57" spans="1:11" s="189" customFormat="1" ht="6" customHeight="1">
      <c r="A57" s="807"/>
      <c r="B57" s="753"/>
      <c r="C57" s="808"/>
      <c r="D57" s="808"/>
      <c r="E57" s="808"/>
      <c r="F57" s="808"/>
      <c r="G57" s="808"/>
      <c r="H57" s="808"/>
      <c r="I57" s="808"/>
      <c r="J57" s="808"/>
      <c r="K57" s="808"/>
    </row>
    <row r="58" spans="1:11" s="189" customFormat="1" ht="13.5">
      <c r="A58" s="807"/>
      <c r="B58" s="753" t="s">
        <v>182</v>
      </c>
      <c r="C58" s="808" t="s">
        <v>183</v>
      </c>
      <c r="D58" s="808" t="s">
        <v>182</v>
      </c>
      <c r="E58" s="808" t="s">
        <v>183</v>
      </c>
      <c r="F58" s="808" t="s">
        <v>182</v>
      </c>
      <c r="G58" s="808" t="s">
        <v>183</v>
      </c>
      <c r="H58" s="808" t="s">
        <v>182</v>
      </c>
      <c r="I58" s="808" t="s">
        <v>183</v>
      </c>
      <c r="J58" s="808" t="s">
        <v>182</v>
      </c>
      <c r="K58" s="808" t="s">
        <v>183</v>
      </c>
    </row>
    <row r="59" spans="1:11" s="189" customFormat="1" ht="3" customHeight="1">
      <c r="A59" s="807"/>
      <c r="B59" s="753"/>
      <c r="C59" s="808"/>
      <c r="D59" s="808"/>
      <c r="E59" s="808"/>
      <c r="F59" s="808"/>
      <c r="G59" s="808"/>
      <c r="H59" s="808"/>
      <c r="I59" s="808"/>
      <c r="J59" s="808"/>
      <c r="K59" s="808"/>
    </row>
    <row r="60" spans="1:11" s="189" customFormat="1" ht="12" customHeight="1">
      <c r="A60" s="539"/>
      <c r="B60" s="412" t="s">
        <v>461</v>
      </c>
      <c r="C60" s="412" t="s">
        <v>41</v>
      </c>
      <c r="D60" s="412" t="s">
        <v>461</v>
      </c>
      <c r="E60" s="412" t="s">
        <v>41</v>
      </c>
      <c r="F60" s="412" t="s">
        <v>461</v>
      </c>
      <c r="G60" s="412" t="s">
        <v>41</v>
      </c>
      <c r="H60" s="412" t="s">
        <v>461</v>
      </c>
      <c r="I60" s="412" t="s">
        <v>41</v>
      </c>
      <c r="J60" s="412" t="s">
        <v>461</v>
      </c>
      <c r="K60" s="550" t="s">
        <v>536</v>
      </c>
    </row>
    <row r="61" spans="1:11" s="189" customFormat="1" ht="13.5">
      <c r="A61" s="535" t="s">
        <v>349</v>
      </c>
      <c r="B61" s="73">
        <v>102</v>
      </c>
      <c r="C61" s="73">
        <v>94929</v>
      </c>
      <c r="D61" s="73">
        <v>43</v>
      </c>
      <c r="E61" s="73">
        <v>35430</v>
      </c>
      <c r="F61" s="73">
        <v>2</v>
      </c>
      <c r="G61" s="73">
        <v>1839</v>
      </c>
      <c r="H61" s="73">
        <v>38</v>
      </c>
      <c r="I61" s="73">
        <v>19116</v>
      </c>
      <c r="J61" s="73">
        <v>93</v>
      </c>
      <c r="K61" s="87">
        <v>38316</v>
      </c>
    </row>
    <row r="62" spans="1:11" s="189" customFormat="1" ht="13.5">
      <c r="A62" s="535">
        <v>12</v>
      </c>
      <c r="B62" s="73">
        <v>95</v>
      </c>
      <c r="C62" s="73">
        <v>88062</v>
      </c>
      <c r="D62" s="73">
        <v>42</v>
      </c>
      <c r="E62" s="73">
        <v>34626</v>
      </c>
      <c r="F62" s="73">
        <v>0</v>
      </c>
      <c r="G62" s="73">
        <v>0</v>
      </c>
      <c r="H62" s="73">
        <v>34</v>
      </c>
      <c r="I62" s="73">
        <v>17037</v>
      </c>
      <c r="J62" s="73">
        <v>72</v>
      </c>
      <c r="K62" s="87">
        <v>29664</v>
      </c>
    </row>
    <row r="63" spans="1:11" s="189" customFormat="1" ht="13.5">
      <c r="A63" s="535">
        <v>13</v>
      </c>
      <c r="B63" s="73">
        <v>91</v>
      </c>
      <c r="C63" s="73">
        <v>84443</v>
      </c>
      <c r="D63" s="73">
        <v>39</v>
      </c>
      <c r="E63" s="73">
        <v>31442</v>
      </c>
      <c r="F63" s="73">
        <v>0</v>
      </c>
      <c r="G63" s="73">
        <v>0</v>
      </c>
      <c r="H63" s="73">
        <v>36</v>
      </c>
      <c r="I63" s="73">
        <v>17957</v>
      </c>
      <c r="J63" s="73">
        <v>55</v>
      </c>
      <c r="K63" s="87">
        <v>22660</v>
      </c>
    </row>
    <row r="64" spans="1:11" s="189" customFormat="1" ht="13.5">
      <c r="A64" s="535">
        <v>14</v>
      </c>
      <c r="B64" s="73">
        <v>87</v>
      </c>
      <c r="C64" s="73">
        <v>81025</v>
      </c>
      <c r="D64" s="73">
        <v>42</v>
      </c>
      <c r="E64" s="73">
        <v>35011</v>
      </c>
      <c r="F64" s="73">
        <v>0</v>
      </c>
      <c r="G64" s="73">
        <v>0</v>
      </c>
      <c r="H64" s="73">
        <v>33</v>
      </c>
      <c r="I64" s="73">
        <v>16446</v>
      </c>
      <c r="J64" s="73">
        <v>46</v>
      </c>
      <c r="K64" s="87">
        <v>18952</v>
      </c>
    </row>
    <row r="65" spans="1:11" s="189" customFormat="1" ht="13.5">
      <c r="A65" s="535">
        <v>15</v>
      </c>
      <c r="B65" s="73">
        <v>83</v>
      </c>
      <c r="C65" s="73">
        <v>76515</v>
      </c>
      <c r="D65" s="73">
        <v>41</v>
      </c>
      <c r="E65" s="73">
        <v>33334</v>
      </c>
      <c r="F65" s="73">
        <v>0</v>
      </c>
      <c r="G65" s="73">
        <v>0</v>
      </c>
      <c r="H65" s="73">
        <v>30</v>
      </c>
      <c r="I65" s="73">
        <v>14416</v>
      </c>
      <c r="J65" s="73">
        <v>38</v>
      </c>
      <c r="K65" s="87">
        <v>15515</v>
      </c>
    </row>
    <row r="66" spans="1:12" s="189" customFormat="1" ht="13.5">
      <c r="A66" s="535">
        <v>16</v>
      </c>
      <c r="B66" s="73">
        <v>79</v>
      </c>
      <c r="C66" s="73">
        <v>73093</v>
      </c>
      <c r="D66" s="73">
        <v>38</v>
      </c>
      <c r="E66" s="73">
        <v>30955</v>
      </c>
      <c r="F66" s="73">
        <v>0</v>
      </c>
      <c r="G66" s="73">
        <v>0</v>
      </c>
      <c r="H66" s="73">
        <v>31</v>
      </c>
      <c r="I66" s="73">
        <v>14809</v>
      </c>
      <c r="J66" s="73">
        <v>27</v>
      </c>
      <c r="K66" s="87">
        <v>10992</v>
      </c>
      <c r="L66" s="194"/>
    </row>
    <row r="67" spans="1:11" s="189" customFormat="1" ht="13.5">
      <c r="A67" s="535">
        <v>17</v>
      </c>
      <c r="B67" s="73">
        <v>77</v>
      </c>
      <c r="C67" s="73">
        <v>71503</v>
      </c>
      <c r="D67" s="73">
        <v>38</v>
      </c>
      <c r="E67" s="73">
        <v>30834</v>
      </c>
      <c r="F67" s="73">
        <v>0</v>
      </c>
      <c r="G67" s="73">
        <v>0</v>
      </c>
      <c r="H67" s="73">
        <v>37</v>
      </c>
      <c r="I67" s="73">
        <v>17503</v>
      </c>
      <c r="J67" s="73">
        <v>29</v>
      </c>
      <c r="K67" s="87">
        <v>11805</v>
      </c>
    </row>
    <row r="68" spans="1:11" s="191" customFormat="1" ht="13.5">
      <c r="A68" s="535">
        <v>18</v>
      </c>
      <c r="B68" s="73">
        <v>67</v>
      </c>
      <c r="C68" s="73">
        <v>62575</v>
      </c>
      <c r="D68" s="73">
        <v>33</v>
      </c>
      <c r="E68" s="73">
        <v>26324</v>
      </c>
      <c r="F68" s="73">
        <v>0</v>
      </c>
      <c r="G68" s="73">
        <v>0</v>
      </c>
      <c r="H68" s="73">
        <v>34</v>
      </c>
      <c r="I68" s="73">
        <v>16052</v>
      </c>
      <c r="J68" s="73">
        <v>18</v>
      </c>
      <c r="K68" s="87">
        <v>7304</v>
      </c>
    </row>
    <row r="69" spans="1:11" s="191" customFormat="1" ht="13.5">
      <c r="A69" s="535">
        <v>19</v>
      </c>
      <c r="B69" s="206">
        <v>62</v>
      </c>
      <c r="C69" s="73">
        <v>57624</v>
      </c>
      <c r="D69" s="73">
        <v>26</v>
      </c>
      <c r="E69" s="73">
        <v>22093</v>
      </c>
      <c r="F69" s="73">
        <v>0</v>
      </c>
      <c r="G69" s="73">
        <v>0</v>
      </c>
      <c r="H69" s="73">
        <v>30</v>
      </c>
      <c r="I69" s="73">
        <v>13677</v>
      </c>
      <c r="J69" s="73">
        <v>13</v>
      </c>
      <c r="K69" s="87">
        <v>5275</v>
      </c>
    </row>
    <row r="70" spans="1:11" s="191" customFormat="1" ht="13.5">
      <c r="A70" s="538">
        <v>20</v>
      </c>
      <c r="B70" s="316">
        <v>61</v>
      </c>
      <c r="C70" s="317">
        <v>56634</v>
      </c>
      <c r="D70" s="317">
        <v>17</v>
      </c>
      <c r="E70" s="317">
        <v>14052</v>
      </c>
      <c r="F70" s="317">
        <v>0</v>
      </c>
      <c r="G70" s="317">
        <v>0</v>
      </c>
      <c r="H70" s="317">
        <v>27</v>
      </c>
      <c r="I70" s="317">
        <v>12383</v>
      </c>
      <c r="J70" s="317">
        <v>9</v>
      </c>
      <c r="K70" s="318">
        <v>3652</v>
      </c>
    </row>
    <row r="71" spans="10:11" s="189" customFormat="1" ht="16.5" customHeight="1">
      <c r="J71" s="809" t="s">
        <v>181</v>
      </c>
      <c r="K71" s="809"/>
    </row>
    <row r="72" spans="10:11" s="189" customFormat="1" ht="5.25" customHeight="1">
      <c r="J72" s="192"/>
      <c r="K72" s="192"/>
    </row>
    <row r="73" spans="1:11" s="189" customFormat="1" ht="27" customHeight="1">
      <c r="A73" s="797" t="s">
        <v>535</v>
      </c>
      <c r="B73" s="797"/>
      <c r="C73" s="797"/>
      <c r="D73" s="797"/>
      <c r="E73" s="797"/>
      <c r="F73" s="797"/>
      <c r="G73" s="797"/>
      <c r="H73" s="797"/>
      <c r="I73" s="797"/>
      <c r="J73" s="797"/>
      <c r="K73" s="797"/>
    </row>
    <row r="74" spans="1:11" s="189" customFormat="1" ht="13.5" customHeight="1">
      <c r="A74" s="409"/>
      <c r="B74" s="409"/>
      <c r="C74" s="409"/>
      <c r="D74" s="409"/>
      <c r="E74" s="409"/>
      <c r="F74" s="798" t="s">
        <v>474</v>
      </c>
      <c r="G74" s="798"/>
      <c r="H74" s="409"/>
      <c r="I74" s="409"/>
      <c r="J74" s="409"/>
      <c r="K74" s="409"/>
    </row>
    <row r="75" spans="1:11" s="189" customFormat="1" ht="13.5" customHeight="1">
      <c r="A75" s="799" t="s">
        <v>392</v>
      </c>
      <c r="B75" s="802" t="s">
        <v>393</v>
      </c>
      <c r="C75" s="803"/>
      <c r="D75" s="803"/>
      <c r="E75" s="803"/>
      <c r="F75" s="803"/>
      <c r="G75" s="804"/>
      <c r="H75" s="72"/>
      <c r="I75" s="71"/>
      <c r="J75" s="348"/>
      <c r="K75" s="348"/>
    </row>
    <row r="76" spans="1:11" ht="13.5">
      <c r="A76" s="800"/>
      <c r="B76" s="802" t="s">
        <v>394</v>
      </c>
      <c r="C76" s="804"/>
      <c r="D76" s="805" t="s">
        <v>395</v>
      </c>
      <c r="E76" s="806"/>
      <c r="F76" s="805" t="s">
        <v>396</v>
      </c>
      <c r="G76" s="806"/>
      <c r="H76" s="72"/>
      <c r="I76" s="71"/>
      <c r="J76" s="348"/>
      <c r="K76" s="348"/>
    </row>
    <row r="77" spans="1:11" ht="15" customHeight="1">
      <c r="A77" s="801"/>
      <c r="B77" s="357" t="s">
        <v>476</v>
      </c>
      <c r="C77" s="355" t="s">
        <v>477</v>
      </c>
      <c r="D77" s="358" t="s">
        <v>478</v>
      </c>
      <c r="E77" s="356" t="s">
        <v>477</v>
      </c>
      <c r="F77" s="358" t="s">
        <v>478</v>
      </c>
      <c r="G77" s="356" t="s">
        <v>479</v>
      </c>
      <c r="H77" s="72"/>
      <c r="I77" s="71"/>
      <c r="J77" s="348"/>
      <c r="K77" s="348"/>
    </row>
    <row r="78" spans="1:11" ht="12" customHeight="1">
      <c r="A78" s="539"/>
      <c r="B78" s="438" t="s">
        <v>460</v>
      </c>
      <c r="C78" s="439" t="s">
        <v>41</v>
      </c>
      <c r="D78" s="440" t="s">
        <v>460</v>
      </c>
      <c r="E78" s="441" t="s">
        <v>41</v>
      </c>
      <c r="F78" s="440" t="s">
        <v>460</v>
      </c>
      <c r="G78" s="442" t="s">
        <v>41</v>
      </c>
      <c r="H78" s="72"/>
      <c r="I78" s="71"/>
      <c r="J78" s="348"/>
      <c r="K78" s="348"/>
    </row>
    <row r="79" spans="1:11" ht="12" customHeight="1">
      <c r="A79" s="576" t="s">
        <v>554</v>
      </c>
      <c r="B79" s="577">
        <v>15220</v>
      </c>
      <c r="C79" s="578">
        <v>9484105</v>
      </c>
      <c r="D79" s="579">
        <v>964</v>
      </c>
      <c r="E79" s="602">
        <v>867605</v>
      </c>
      <c r="F79" s="579">
        <v>172</v>
      </c>
      <c r="G79" s="580">
        <v>127769</v>
      </c>
      <c r="H79" s="72"/>
      <c r="I79" s="71"/>
      <c r="J79" s="348"/>
      <c r="K79" s="348"/>
    </row>
    <row r="80" spans="1:11" ht="15.75" customHeight="1">
      <c r="A80" s="540">
        <v>22</v>
      </c>
      <c r="B80" s="599">
        <v>15497</v>
      </c>
      <c r="C80" s="599">
        <v>9781725</v>
      </c>
      <c r="D80" s="600">
        <v>964</v>
      </c>
      <c r="E80" s="599">
        <v>866674</v>
      </c>
      <c r="F80" s="600">
        <v>180</v>
      </c>
      <c r="G80" s="601">
        <v>132320</v>
      </c>
      <c r="H80" s="72"/>
      <c r="I80" s="71"/>
      <c r="J80" s="348"/>
      <c r="K80" s="348"/>
    </row>
    <row r="81" spans="1:11" ht="13.5">
      <c r="A81" s="65"/>
      <c r="B81" s="70"/>
      <c r="C81" s="70"/>
      <c r="D81" s="71"/>
      <c r="E81" s="71"/>
      <c r="F81" s="71"/>
      <c r="G81" s="71"/>
      <c r="H81" s="72"/>
      <c r="I81" s="71"/>
      <c r="J81" s="348"/>
      <c r="K81" s="348"/>
    </row>
    <row r="82" spans="1:11" ht="13.5">
      <c r="A82" s="65"/>
      <c r="B82" s="70"/>
      <c r="C82" s="70"/>
      <c r="D82" s="71"/>
      <c r="E82" s="71"/>
      <c r="F82" s="71"/>
      <c r="G82" s="71"/>
      <c r="H82" s="72"/>
      <c r="I82" s="71"/>
      <c r="J82" s="348"/>
      <c r="K82" s="348"/>
    </row>
  </sheetData>
  <sheetProtection/>
  <mergeCells count="86">
    <mergeCell ref="AE5:AG5"/>
    <mergeCell ref="AB13:AD13"/>
    <mergeCell ref="AB3:AG3"/>
    <mergeCell ref="AB4:AG4"/>
    <mergeCell ref="AE13:AG13"/>
    <mergeCell ref="AB11:AD11"/>
    <mergeCell ref="AE12:AG12"/>
    <mergeCell ref="AE11:AG11"/>
    <mergeCell ref="AE10:AG10"/>
    <mergeCell ref="A3:A5"/>
    <mergeCell ref="AB5:AD5"/>
    <mergeCell ref="X11:AA11"/>
    <mergeCell ref="M10:S10"/>
    <mergeCell ref="T5:W5"/>
    <mergeCell ref="X5:AA5"/>
    <mergeCell ref="T10:W10"/>
    <mergeCell ref="AB10:AD10"/>
    <mergeCell ref="X10:AA10"/>
    <mergeCell ref="M11:S11"/>
    <mergeCell ref="A1:H1"/>
    <mergeCell ref="J2:K2"/>
    <mergeCell ref="D3:E3"/>
    <mergeCell ref="H3:I3"/>
    <mergeCell ref="F3:G4"/>
    <mergeCell ref="J3:J5"/>
    <mergeCell ref="H4:I4"/>
    <mergeCell ref="K3:K5"/>
    <mergeCell ref="B3:C4"/>
    <mergeCell ref="D4:E4"/>
    <mergeCell ref="A20:A22"/>
    <mergeCell ref="T11:W11"/>
    <mergeCell ref="AB12:AD12"/>
    <mergeCell ref="T12:W12"/>
    <mergeCell ref="M12:S12"/>
    <mergeCell ref="B20:E20"/>
    <mergeCell ref="X13:AA13"/>
    <mergeCell ref="M13:S13"/>
    <mergeCell ref="T13:W13"/>
    <mergeCell ref="X12:AA12"/>
    <mergeCell ref="J18:K18"/>
    <mergeCell ref="B56:C57"/>
    <mergeCell ref="D56:E57"/>
    <mergeCell ref="B41:B42"/>
    <mergeCell ref="C41:C42"/>
    <mergeCell ref="J38:K38"/>
    <mergeCell ref="D19:E19"/>
    <mergeCell ref="J39:K40"/>
    <mergeCell ref="K41:K42"/>
    <mergeCell ref="A37:D37"/>
    <mergeCell ref="J41:J42"/>
    <mergeCell ref="I41:I42"/>
    <mergeCell ref="D58:D59"/>
    <mergeCell ref="E58:E59"/>
    <mergeCell ref="I58:I59"/>
    <mergeCell ref="J54:K54"/>
    <mergeCell ref="J55:K55"/>
    <mergeCell ref="K58:K59"/>
    <mergeCell ref="H56:I57"/>
    <mergeCell ref="H39:I40"/>
    <mergeCell ref="F41:F42"/>
    <mergeCell ref="G41:G42"/>
    <mergeCell ref="D34:E34"/>
    <mergeCell ref="J71:K71"/>
    <mergeCell ref="F56:G57"/>
    <mergeCell ref="J56:K57"/>
    <mergeCell ref="A39:A42"/>
    <mergeCell ref="D41:D42"/>
    <mergeCell ref="E41:E42"/>
    <mergeCell ref="H41:H42"/>
    <mergeCell ref="B39:C40"/>
    <mergeCell ref="D39:E40"/>
    <mergeCell ref="F39:G40"/>
    <mergeCell ref="A56:A59"/>
    <mergeCell ref="B58:B59"/>
    <mergeCell ref="J58:J59"/>
    <mergeCell ref="C58:C59"/>
    <mergeCell ref="H58:H59"/>
    <mergeCell ref="F58:F59"/>
    <mergeCell ref="G58:G59"/>
    <mergeCell ref="A73:K73"/>
    <mergeCell ref="F74:G74"/>
    <mergeCell ref="A75:A77"/>
    <mergeCell ref="B75:G75"/>
    <mergeCell ref="B76:C76"/>
    <mergeCell ref="D76:E76"/>
    <mergeCell ref="F76:G76"/>
  </mergeCells>
  <printOptions/>
  <pageMargins left="0.6299212598425197" right="0.07874015748031496" top="0.3937007874015748" bottom="0.1968503937007874" header="0.5118110236220472" footer="0.31496062992125984"/>
  <pageSetup firstPageNumber="72" useFirstPageNumber="1" horizontalDpi="600" verticalDpi="600" orientation="portrait" paperSize="9" scale="81" r:id="rId1"/>
  <headerFooter alignWithMargins="0">
    <oddFooter>&amp;C&amp;"ＭＳ 明朝,標準"&amp;12 84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3.5"/>
  <cols>
    <col min="1" max="1" width="1.875" style="0" customWidth="1"/>
    <col min="2" max="2" width="10.375" style="0" customWidth="1"/>
    <col min="3" max="5" width="11.125" style="0" customWidth="1"/>
    <col min="6" max="6" width="2.00390625" style="0" customWidth="1"/>
    <col min="7" max="7" width="8.875" style="0" customWidth="1"/>
    <col min="8" max="9" width="11.125" style="0" customWidth="1"/>
  </cols>
  <sheetData>
    <row r="2" spans="2:6" ht="13.5">
      <c r="B2" s="829" t="s">
        <v>334</v>
      </c>
      <c r="C2" s="829"/>
      <c r="D2" s="829"/>
      <c r="E2" s="829"/>
      <c r="F2" s="295"/>
    </row>
    <row r="3" spans="1:10" ht="13.5">
      <c r="A3" s="189"/>
      <c r="B3" s="189"/>
      <c r="C3" s="189"/>
      <c r="D3" s="189"/>
      <c r="E3" s="189"/>
      <c r="F3" s="189"/>
      <c r="G3" s="189"/>
      <c r="H3" s="830" t="s">
        <v>489</v>
      </c>
      <c r="I3" s="831"/>
      <c r="J3" s="189"/>
    </row>
    <row r="4" spans="1:10" ht="18.75" customHeight="1">
      <c r="A4" s="189"/>
      <c r="B4" s="125" t="s">
        <v>491</v>
      </c>
      <c r="C4" s="126" t="s">
        <v>1</v>
      </c>
      <c r="D4" s="126" t="s">
        <v>2</v>
      </c>
      <c r="E4" s="126" t="s">
        <v>201</v>
      </c>
      <c r="F4" s="832" t="s">
        <v>3</v>
      </c>
      <c r="G4" s="833"/>
      <c r="H4" s="126" t="s">
        <v>4</v>
      </c>
      <c r="I4" s="126" t="s">
        <v>5</v>
      </c>
      <c r="J4" s="189"/>
    </row>
    <row r="5" spans="1:10" ht="13.5">
      <c r="A5" s="189"/>
      <c r="B5" s="150"/>
      <c r="C5" s="451" t="s">
        <v>490</v>
      </c>
      <c r="D5" s="452" t="s">
        <v>490</v>
      </c>
      <c r="E5" s="452" t="s">
        <v>490</v>
      </c>
      <c r="F5" s="96"/>
      <c r="G5" s="97" t="s">
        <v>8</v>
      </c>
      <c r="H5" s="98" t="s">
        <v>6</v>
      </c>
      <c r="I5" s="99" t="s">
        <v>6</v>
      </c>
      <c r="J5" s="189"/>
    </row>
    <row r="6" spans="1:10" ht="15" customHeight="1">
      <c r="A6" s="189"/>
      <c r="B6" s="195" t="s">
        <v>349</v>
      </c>
      <c r="C6" s="196">
        <v>4</v>
      </c>
      <c r="D6" s="197">
        <v>37</v>
      </c>
      <c r="E6" s="197">
        <v>23</v>
      </c>
      <c r="F6" s="197"/>
      <c r="G6" s="197">
        <v>115</v>
      </c>
      <c r="H6" s="197">
        <v>34</v>
      </c>
      <c r="I6" s="198">
        <v>86</v>
      </c>
      <c r="J6" s="189"/>
    </row>
    <row r="7" spans="1:10" ht="15" customHeight="1">
      <c r="A7" s="189"/>
      <c r="B7" s="195">
        <v>12</v>
      </c>
      <c r="C7" s="196">
        <v>4</v>
      </c>
      <c r="D7" s="197">
        <v>38</v>
      </c>
      <c r="E7" s="197">
        <v>22</v>
      </c>
      <c r="F7" s="197"/>
      <c r="G7" s="197">
        <v>115</v>
      </c>
      <c r="H7" s="197">
        <v>34</v>
      </c>
      <c r="I7" s="198">
        <v>86</v>
      </c>
      <c r="J7" s="189"/>
    </row>
    <row r="8" spans="1:10" ht="15" customHeight="1">
      <c r="A8" s="189"/>
      <c r="B8" s="195">
        <v>13</v>
      </c>
      <c r="C8" s="196">
        <v>5</v>
      </c>
      <c r="D8" s="197">
        <v>41</v>
      </c>
      <c r="E8" s="197">
        <v>26</v>
      </c>
      <c r="F8" s="197"/>
      <c r="G8" s="197">
        <v>121</v>
      </c>
      <c r="H8" s="197">
        <v>30</v>
      </c>
      <c r="I8" s="198">
        <v>94</v>
      </c>
      <c r="J8" s="189"/>
    </row>
    <row r="9" spans="1:10" ht="15" customHeight="1">
      <c r="A9" s="189"/>
      <c r="B9" s="195">
        <v>14</v>
      </c>
      <c r="C9" s="196">
        <v>5</v>
      </c>
      <c r="D9" s="197">
        <v>44</v>
      </c>
      <c r="E9" s="197">
        <v>26</v>
      </c>
      <c r="F9" s="197"/>
      <c r="G9" s="197">
        <v>121</v>
      </c>
      <c r="H9" s="197">
        <v>30</v>
      </c>
      <c r="I9" s="198">
        <v>94</v>
      </c>
      <c r="J9" s="189"/>
    </row>
    <row r="10" spans="1:10" ht="15" customHeight="1">
      <c r="A10" s="189"/>
      <c r="B10" s="195">
        <v>15</v>
      </c>
      <c r="C10" s="196">
        <v>5</v>
      </c>
      <c r="D10" s="197">
        <v>44</v>
      </c>
      <c r="E10" s="197">
        <v>26</v>
      </c>
      <c r="F10" s="197"/>
      <c r="G10" s="197" t="s">
        <v>295</v>
      </c>
      <c r="H10" s="197" t="s">
        <v>295</v>
      </c>
      <c r="I10" s="198" t="s">
        <v>295</v>
      </c>
      <c r="J10" s="189"/>
    </row>
    <row r="11" spans="1:10" ht="15" customHeight="1">
      <c r="A11" s="189"/>
      <c r="B11" s="195">
        <v>16</v>
      </c>
      <c r="C11" s="196">
        <v>5</v>
      </c>
      <c r="D11" s="197">
        <v>45</v>
      </c>
      <c r="E11" s="197">
        <v>24</v>
      </c>
      <c r="F11" s="197"/>
      <c r="G11" s="197" t="s">
        <v>295</v>
      </c>
      <c r="H11" s="197" t="s">
        <v>295</v>
      </c>
      <c r="I11" s="198" t="s">
        <v>295</v>
      </c>
      <c r="J11" s="189"/>
    </row>
    <row r="12" spans="1:10" ht="15" customHeight="1">
      <c r="A12" s="189"/>
      <c r="B12" s="195">
        <v>17</v>
      </c>
      <c r="C12" s="196">
        <v>4</v>
      </c>
      <c r="D12" s="197">
        <v>45</v>
      </c>
      <c r="E12" s="197">
        <v>24</v>
      </c>
      <c r="F12" s="197"/>
      <c r="G12" s="197" t="s">
        <v>295</v>
      </c>
      <c r="H12" s="197" t="s">
        <v>295</v>
      </c>
      <c r="I12" s="198" t="s">
        <v>295</v>
      </c>
      <c r="J12" s="189"/>
    </row>
    <row r="13" spans="1:10" ht="15" customHeight="1">
      <c r="A13" s="189"/>
      <c r="B13" s="195" t="s">
        <v>287</v>
      </c>
      <c r="C13" s="196">
        <v>1</v>
      </c>
      <c r="D13" s="197">
        <v>3</v>
      </c>
      <c r="E13" s="197">
        <v>3</v>
      </c>
      <c r="F13" s="197"/>
      <c r="G13" s="197" t="s">
        <v>295</v>
      </c>
      <c r="H13" s="197" t="s">
        <v>295</v>
      </c>
      <c r="I13" s="198" t="s">
        <v>295</v>
      </c>
      <c r="J13" s="189"/>
    </row>
    <row r="14" spans="1:10" ht="15" customHeight="1">
      <c r="A14" s="189"/>
      <c r="B14" s="195">
        <v>18</v>
      </c>
      <c r="C14" s="196">
        <v>5</v>
      </c>
      <c r="D14" s="197">
        <v>49</v>
      </c>
      <c r="E14" s="197">
        <v>29</v>
      </c>
      <c r="F14" s="197"/>
      <c r="G14" s="259" t="s">
        <v>295</v>
      </c>
      <c r="H14" s="197" t="s">
        <v>295</v>
      </c>
      <c r="I14" s="198" t="s">
        <v>295</v>
      </c>
      <c r="J14" s="189"/>
    </row>
    <row r="15" spans="1:10" ht="16.5" customHeight="1">
      <c r="A15" s="189"/>
      <c r="B15" s="324"/>
      <c r="C15" s="296"/>
      <c r="D15" s="296"/>
      <c r="E15" s="296"/>
      <c r="F15" s="296"/>
      <c r="G15" s="293"/>
      <c r="H15" s="723" t="s">
        <v>353</v>
      </c>
      <c r="I15" s="723"/>
      <c r="J15" s="189"/>
    </row>
    <row r="16" spans="1:10" ht="13.5">
      <c r="A16" s="189"/>
      <c r="B16" s="325"/>
      <c r="C16" s="197"/>
      <c r="D16" s="197"/>
      <c r="E16" s="197"/>
      <c r="F16" s="197"/>
      <c r="G16" s="211"/>
      <c r="H16" s="197"/>
      <c r="I16" s="197"/>
      <c r="J16" s="189"/>
    </row>
    <row r="17" spans="1:10" ht="13.5">
      <c r="A17" s="189"/>
      <c r="B17" s="326"/>
      <c r="C17" s="199"/>
      <c r="D17" s="830" t="s">
        <v>351</v>
      </c>
      <c r="E17" s="831"/>
      <c r="F17" s="197"/>
      <c r="G17" s="294"/>
      <c r="H17" s="830" t="s">
        <v>352</v>
      </c>
      <c r="I17" s="831"/>
      <c r="J17" s="189"/>
    </row>
    <row r="18" spans="1:10" ht="19.5" customHeight="1">
      <c r="A18" s="189"/>
      <c r="B18" s="125" t="s">
        <v>0</v>
      </c>
      <c r="C18" s="126" t="s">
        <v>1</v>
      </c>
      <c r="D18" s="126" t="s">
        <v>2</v>
      </c>
      <c r="E18" s="297" t="s">
        <v>201</v>
      </c>
      <c r="F18" s="298"/>
      <c r="G18" s="455" t="s">
        <v>493</v>
      </c>
      <c r="H18" s="453" t="s">
        <v>4</v>
      </c>
      <c r="I18" s="453" t="s">
        <v>5</v>
      </c>
      <c r="J18" s="189"/>
    </row>
    <row r="19" spans="1:10" ht="12.75" customHeight="1">
      <c r="A19" s="189"/>
      <c r="B19" s="450"/>
      <c r="C19" s="451" t="s">
        <v>490</v>
      </c>
      <c r="D19" s="452" t="s">
        <v>490</v>
      </c>
      <c r="E19" s="452" t="s">
        <v>490</v>
      </c>
      <c r="F19" s="454"/>
      <c r="G19" s="97" t="s">
        <v>8</v>
      </c>
      <c r="H19" s="98" t="s">
        <v>6</v>
      </c>
      <c r="I19" s="99" t="s">
        <v>6</v>
      </c>
      <c r="J19" s="189"/>
    </row>
    <row r="20" spans="1:10" ht="15" customHeight="1">
      <c r="A20" s="327"/>
      <c r="B20" s="195" t="s">
        <v>488</v>
      </c>
      <c r="C20" s="196">
        <v>5</v>
      </c>
      <c r="D20" s="197">
        <v>46</v>
      </c>
      <c r="E20" s="198">
        <v>28</v>
      </c>
      <c r="F20" s="454"/>
      <c r="G20" s="197" t="s">
        <v>295</v>
      </c>
      <c r="H20" s="197" t="s">
        <v>295</v>
      </c>
      <c r="I20" s="198" t="s">
        <v>295</v>
      </c>
      <c r="J20" s="189"/>
    </row>
    <row r="21" spans="1:10" ht="15" customHeight="1">
      <c r="A21" s="189"/>
      <c r="B21" s="195">
        <v>20</v>
      </c>
      <c r="C21" s="196">
        <v>5</v>
      </c>
      <c r="D21" s="197">
        <v>47</v>
      </c>
      <c r="E21" s="198">
        <v>30</v>
      </c>
      <c r="F21" s="454"/>
      <c r="G21" s="197">
        <v>142</v>
      </c>
      <c r="H21" s="197">
        <v>32</v>
      </c>
      <c r="I21" s="198">
        <v>123</v>
      </c>
      <c r="J21" s="189"/>
    </row>
    <row r="22" spans="1:10" ht="15" customHeight="1">
      <c r="A22" s="189"/>
      <c r="B22" s="533">
        <v>21</v>
      </c>
      <c r="C22" s="196">
        <v>5</v>
      </c>
      <c r="D22" s="197">
        <v>49</v>
      </c>
      <c r="E22" s="198">
        <v>30</v>
      </c>
      <c r="F22" s="454"/>
      <c r="G22" s="211" t="s">
        <v>295</v>
      </c>
      <c r="H22" s="197" t="s">
        <v>295</v>
      </c>
      <c r="I22" s="198" t="s">
        <v>295</v>
      </c>
      <c r="J22" s="189"/>
    </row>
    <row r="23" spans="1:10" ht="15" customHeight="1">
      <c r="A23" s="189"/>
      <c r="B23" s="569">
        <v>22</v>
      </c>
      <c r="C23" s="583">
        <v>5</v>
      </c>
      <c r="D23" s="583">
        <v>48</v>
      </c>
      <c r="E23" s="583">
        <v>30</v>
      </c>
      <c r="F23" s="454"/>
      <c r="G23" s="584">
        <v>147</v>
      </c>
      <c r="H23" s="583">
        <v>42</v>
      </c>
      <c r="I23" s="585">
        <v>127</v>
      </c>
      <c r="J23" s="189"/>
    </row>
    <row r="24" spans="1:10" ht="15.75" customHeight="1">
      <c r="A24" s="189"/>
      <c r="B24" s="189"/>
      <c r="C24" s="189"/>
      <c r="D24" s="189"/>
      <c r="E24" s="189"/>
      <c r="F24" s="189"/>
      <c r="G24" s="189"/>
      <c r="H24" s="828" t="s">
        <v>341</v>
      </c>
      <c r="I24" s="828"/>
      <c r="J24" s="189"/>
    </row>
    <row r="25" spans="1:10" ht="13.5">
      <c r="A25" s="189"/>
      <c r="B25" s="1" t="s">
        <v>7</v>
      </c>
      <c r="C25" s="189"/>
      <c r="D25" s="189"/>
      <c r="E25" s="189"/>
      <c r="F25" s="189"/>
      <c r="G25" s="189"/>
      <c r="H25" s="189"/>
      <c r="I25" s="189"/>
      <c r="J25" s="189"/>
    </row>
    <row r="26" spans="1:10" ht="13.5">
      <c r="A26" s="189"/>
      <c r="B26" s="189" t="s">
        <v>492</v>
      </c>
      <c r="C26" s="189"/>
      <c r="D26" s="189"/>
      <c r="E26" s="189"/>
      <c r="F26" s="189"/>
      <c r="G26" s="189"/>
      <c r="H26" s="1"/>
      <c r="I26" s="189"/>
      <c r="J26" s="189"/>
    </row>
    <row r="27" spans="2:8" ht="13.5">
      <c r="B27" s="189" t="s">
        <v>381</v>
      </c>
      <c r="C27" s="189"/>
      <c r="D27" s="189"/>
      <c r="E27" s="189"/>
      <c r="F27" s="189"/>
      <c r="G27" s="189"/>
      <c r="H27" s="376"/>
    </row>
  </sheetData>
  <sheetProtection/>
  <mergeCells count="7">
    <mergeCell ref="H24:I24"/>
    <mergeCell ref="B2:E2"/>
    <mergeCell ref="H3:I3"/>
    <mergeCell ref="H15:I15"/>
    <mergeCell ref="D17:E17"/>
    <mergeCell ref="H17:I17"/>
    <mergeCell ref="F4:G4"/>
  </mergeCells>
  <printOptions/>
  <pageMargins left="0.5905511811023623" right="0.3937007874015748" top="0.7874015748031497" bottom="0.984251968503937" header="0.5118110236220472" footer="0.5118110236220472"/>
  <pageSetup firstPageNumber="73" useFirstPageNumber="1" horizontalDpi="600" verticalDpi="600" orientation="portrait" paperSize="9" r:id="rId1"/>
  <headerFooter alignWithMargins="0">
    <oddFooter>&amp;C&amp;"ＭＳ 明朝,標準"85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SheetLayoutView="100" workbookViewId="0" topLeftCell="A1">
      <selection activeCell="A34" sqref="A34:B34"/>
    </sheetView>
  </sheetViews>
  <sheetFormatPr defaultColWidth="9.00390625" defaultRowHeight="13.5"/>
  <cols>
    <col min="1" max="1" width="5.875" style="189" customWidth="1"/>
    <col min="2" max="2" width="6.375" style="189" bestFit="1" customWidth="1"/>
    <col min="3" max="6" width="7.25390625" style="189" customWidth="1"/>
    <col min="7" max="7" width="8.375" style="189" customWidth="1"/>
    <col min="8" max="13" width="7.25390625" style="189" customWidth="1"/>
    <col min="14" max="16384" width="9.00390625" style="189" customWidth="1"/>
  </cols>
  <sheetData>
    <row r="1" ht="16.5" customHeight="1">
      <c r="A1" s="180" t="s">
        <v>335</v>
      </c>
    </row>
    <row r="2" spans="12:13" ht="13.5">
      <c r="L2" s="831" t="s">
        <v>474</v>
      </c>
      <c r="M2" s="831"/>
    </row>
    <row r="3" spans="1:13" ht="17.25" customHeight="1">
      <c r="A3" s="808" t="s">
        <v>202</v>
      </c>
      <c r="B3" s="808"/>
      <c r="C3" s="752" t="s">
        <v>306</v>
      </c>
      <c r="D3" s="834"/>
      <c r="E3" s="834"/>
      <c r="F3" s="834"/>
      <c r="G3" s="834"/>
      <c r="H3" s="834"/>
      <c r="I3" s="834"/>
      <c r="J3" s="834"/>
      <c r="K3" s="834"/>
      <c r="L3" s="834"/>
      <c r="M3" s="835"/>
    </row>
    <row r="4" spans="1:13" ht="23.25" customHeight="1">
      <c r="A4" s="808"/>
      <c r="B4" s="808"/>
      <c r="C4" s="168" t="s">
        <v>307</v>
      </c>
      <c r="D4" s="168" t="s">
        <v>308</v>
      </c>
      <c r="E4" s="168" t="s">
        <v>309</v>
      </c>
      <c r="F4" s="168" t="s">
        <v>279</v>
      </c>
      <c r="G4" s="541" t="s">
        <v>494</v>
      </c>
      <c r="H4" s="457" t="s">
        <v>495</v>
      </c>
      <c r="I4" s="168" t="s">
        <v>9</v>
      </c>
      <c r="J4" s="168" t="s">
        <v>10</v>
      </c>
      <c r="K4" s="168" t="s">
        <v>310</v>
      </c>
      <c r="L4" s="169" t="s">
        <v>311</v>
      </c>
      <c r="M4" s="168" t="s">
        <v>277</v>
      </c>
    </row>
    <row r="5" spans="1:13" ht="12" customHeight="1">
      <c r="A5" s="683"/>
      <c r="B5" s="684"/>
      <c r="C5" s="458" t="s">
        <v>496</v>
      </c>
      <c r="D5" s="459" t="s">
        <v>496</v>
      </c>
      <c r="E5" s="459" t="s">
        <v>496</v>
      </c>
      <c r="F5" s="459" t="s">
        <v>496</v>
      </c>
      <c r="G5" s="459" t="s">
        <v>496</v>
      </c>
      <c r="H5" s="459" t="s">
        <v>496</v>
      </c>
      <c r="I5" s="459" t="s">
        <v>496</v>
      </c>
      <c r="J5" s="459" t="s">
        <v>496</v>
      </c>
      <c r="K5" s="459" t="s">
        <v>496</v>
      </c>
      <c r="L5" s="459" t="s">
        <v>496</v>
      </c>
      <c r="M5" s="461" t="s">
        <v>496</v>
      </c>
    </row>
    <row r="6" spans="1:13" ht="13.5">
      <c r="A6" s="249" t="s">
        <v>552</v>
      </c>
      <c r="B6" s="151" t="s">
        <v>203</v>
      </c>
      <c r="C6" s="359">
        <v>22135</v>
      </c>
      <c r="D6" s="360">
        <v>4980</v>
      </c>
      <c r="E6" s="360">
        <v>1129</v>
      </c>
      <c r="F6" s="361" t="s">
        <v>397</v>
      </c>
      <c r="G6" s="361" t="s">
        <v>397</v>
      </c>
      <c r="H6" s="361">
        <v>820</v>
      </c>
      <c r="I6" s="360">
        <v>8090</v>
      </c>
      <c r="J6" s="360">
        <v>1100</v>
      </c>
      <c r="K6" s="360">
        <v>5532</v>
      </c>
      <c r="L6" s="361">
        <v>484</v>
      </c>
      <c r="M6" s="260" t="s">
        <v>397</v>
      </c>
    </row>
    <row r="7" spans="1:13" ht="13.5">
      <c r="A7" s="250"/>
      <c r="B7" s="151" t="s">
        <v>11</v>
      </c>
      <c r="C7" s="359">
        <v>1845</v>
      </c>
      <c r="D7" s="361">
        <v>415</v>
      </c>
      <c r="E7" s="361">
        <v>94</v>
      </c>
      <c r="F7" s="361" t="s">
        <v>397</v>
      </c>
      <c r="G7" s="361" t="s">
        <v>397</v>
      </c>
      <c r="H7" s="361">
        <v>68</v>
      </c>
      <c r="I7" s="361">
        <v>674</v>
      </c>
      <c r="J7" s="361">
        <v>92</v>
      </c>
      <c r="K7" s="361">
        <v>461</v>
      </c>
      <c r="L7" s="361">
        <v>40</v>
      </c>
      <c r="M7" s="260" t="s">
        <v>397</v>
      </c>
    </row>
    <row r="8" spans="1:13" ht="13.5">
      <c r="A8" s="249">
        <v>13</v>
      </c>
      <c r="B8" s="152" t="s">
        <v>203</v>
      </c>
      <c r="C8" s="359">
        <v>23778</v>
      </c>
      <c r="D8" s="360">
        <v>5307</v>
      </c>
      <c r="E8" s="360">
        <v>108</v>
      </c>
      <c r="F8" s="360" t="s">
        <v>397</v>
      </c>
      <c r="G8" s="360" t="s">
        <v>397</v>
      </c>
      <c r="H8" s="361">
        <v>992</v>
      </c>
      <c r="I8" s="360">
        <v>8530</v>
      </c>
      <c r="J8" s="360">
        <v>474</v>
      </c>
      <c r="K8" s="360">
        <v>7414</v>
      </c>
      <c r="L8" s="361">
        <v>492</v>
      </c>
      <c r="M8" s="362">
        <v>461</v>
      </c>
    </row>
    <row r="9" spans="1:13" ht="13.5">
      <c r="A9" s="250"/>
      <c r="B9" s="153" t="s">
        <v>11</v>
      </c>
      <c r="C9" s="359">
        <v>1982</v>
      </c>
      <c r="D9" s="361">
        <v>442</v>
      </c>
      <c r="E9" s="361">
        <v>9</v>
      </c>
      <c r="F9" s="361" t="s">
        <v>397</v>
      </c>
      <c r="G9" s="361" t="s">
        <v>397</v>
      </c>
      <c r="H9" s="361">
        <v>83</v>
      </c>
      <c r="I9" s="361">
        <v>711</v>
      </c>
      <c r="J9" s="361">
        <v>40</v>
      </c>
      <c r="K9" s="361">
        <v>618</v>
      </c>
      <c r="L9" s="361">
        <v>41</v>
      </c>
      <c r="M9" s="362">
        <v>38</v>
      </c>
    </row>
    <row r="10" spans="1:13" ht="13.5">
      <c r="A10" s="249">
        <v>14</v>
      </c>
      <c r="B10" s="151" t="s">
        <v>203</v>
      </c>
      <c r="C10" s="359">
        <v>26033</v>
      </c>
      <c r="D10" s="360">
        <v>5133</v>
      </c>
      <c r="E10" s="360">
        <v>121</v>
      </c>
      <c r="F10" s="360">
        <v>1141</v>
      </c>
      <c r="G10" s="361" t="s">
        <v>397</v>
      </c>
      <c r="H10" s="361">
        <v>994</v>
      </c>
      <c r="I10" s="360">
        <v>9028</v>
      </c>
      <c r="J10" s="360">
        <v>491</v>
      </c>
      <c r="K10" s="360">
        <v>8141</v>
      </c>
      <c r="L10" s="361">
        <v>436</v>
      </c>
      <c r="M10" s="362">
        <v>548</v>
      </c>
    </row>
    <row r="11" spans="1:13" ht="13.5">
      <c r="A11" s="250"/>
      <c r="B11" s="151" t="s">
        <v>11</v>
      </c>
      <c r="C11" s="359">
        <v>2169</v>
      </c>
      <c r="D11" s="361">
        <v>428</v>
      </c>
      <c r="E11" s="361">
        <v>10</v>
      </c>
      <c r="F11" s="361">
        <v>95</v>
      </c>
      <c r="G11" s="360" t="s">
        <v>397</v>
      </c>
      <c r="H11" s="361">
        <v>83</v>
      </c>
      <c r="I11" s="361">
        <v>752</v>
      </c>
      <c r="J11" s="361">
        <v>41</v>
      </c>
      <c r="K11" s="361">
        <v>678</v>
      </c>
      <c r="L11" s="361">
        <v>36</v>
      </c>
      <c r="M11" s="362">
        <v>46</v>
      </c>
    </row>
    <row r="12" spans="1:13" ht="13.5">
      <c r="A12" s="249">
        <v>15</v>
      </c>
      <c r="B12" s="152" t="s">
        <v>203</v>
      </c>
      <c r="C12" s="359">
        <v>29660</v>
      </c>
      <c r="D12" s="360">
        <v>4</v>
      </c>
      <c r="E12" s="360">
        <v>0</v>
      </c>
      <c r="F12" s="360">
        <v>4023</v>
      </c>
      <c r="G12" s="361" t="s">
        <v>397</v>
      </c>
      <c r="H12" s="361">
        <v>952</v>
      </c>
      <c r="I12" s="360">
        <v>14682</v>
      </c>
      <c r="J12" s="360">
        <v>649</v>
      </c>
      <c r="K12" s="360">
        <v>8355</v>
      </c>
      <c r="L12" s="361">
        <v>403</v>
      </c>
      <c r="M12" s="362">
        <v>592</v>
      </c>
    </row>
    <row r="13" spans="1:13" ht="13.5">
      <c r="A13" s="250"/>
      <c r="B13" s="153" t="s">
        <v>11</v>
      </c>
      <c r="C13" s="359">
        <v>2472</v>
      </c>
      <c r="D13" s="361">
        <v>0.3</v>
      </c>
      <c r="E13" s="361">
        <v>0</v>
      </c>
      <c r="F13" s="361">
        <v>335</v>
      </c>
      <c r="G13" s="361" t="s">
        <v>397</v>
      </c>
      <c r="H13" s="361">
        <v>79</v>
      </c>
      <c r="I13" s="363">
        <v>1224</v>
      </c>
      <c r="J13" s="361">
        <v>54</v>
      </c>
      <c r="K13" s="361">
        <v>696</v>
      </c>
      <c r="L13" s="361">
        <v>34</v>
      </c>
      <c r="M13" s="362">
        <v>49</v>
      </c>
    </row>
    <row r="14" spans="1:15" ht="13.5">
      <c r="A14" s="249">
        <v>16</v>
      </c>
      <c r="B14" s="151" t="s">
        <v>203</v>
      </c>
      <c r="C14" s="359">
        <v>25927</v>
      </c>
      <c r="D14" s="360">
        <v>0</v>
      </c>
      <c r="E14" s="360">
        <v>0</v>
      </c>
      <c r="F14" s="360" t="s">
        <v>397</v>
      </c>
      <c r="G14" s="360">
        <v>774</v>
      </c>
      <c r="H14" s="361">
        <v>929</v>
      </c>
      <c r="I14" s="360">
        <v>14581</v>
      </c>
      <c r="J14" s="360">
        <v>634</v>
      </c>
      <c r="K14" s="360">
        <v>8018</v>
      </c>
      <c r="L14" s="361">
        <v>427</v>
      </c>
      <c r="M14" s="362">
        <v>564</v>
      </c>
      <c r="O14" s="244"/>
    </row>
    <row r="15" spans="1:13" ht="13.5">
      <c r="A15" s="250"/>
      <c r="B15" s="151" t="s">
        <v>11</v>
      </c>
      <c r="C15" s="359">
        <v>2161</v>
      </c>
      <c r="D15" s="361">
        <v>0</v>
      </c>
      <c r="E15" s="361">
        <v>0</v>
      </c>
      <c r="F15" s="361" t="s">
        <v>397</v>
      </c>
      <c r="G15" s="361">
        <v>65</v>
      </c>
      <c r="H15" s="361">
        <v>77</v>
      </c>
      <c r="I15" s="363">
        <v>1215</v>
      </c>
      <c r="J15" s="361">
        <v>53</v>
      </c>
      <c r="K15" s="361">
        <v>668</v>
      </c>
      <c r="L15" s="361">
        <v>36</v>
      </c>
      <c r="M15" s="362">
        <v>47</v>
      </c>
    </row>
    <row r="16" spans="1:15" ht="13.5">
      <c r="A16" s="249">
        <v>17</v>
      </c>
      <c r="B16" s="152" t="s">
        <v>203</v>
      </c>
      <c r="C16" s="359">
        <v>25242</v>
      </c>
      <c r="D16" s="360">
        <v>0</v>
      </c>
      <c r="E16" s="360">
        <v>0</v>
      </c>
      <c r="F16" s="360" t="s">
        <v>397</v>
      </c>
      <c r="G16" s="360" t="s">
        <v>397</v>
      </c>
      <c r="H16" s="361">
        <v>876</v>
      </c>
      <c r="I16" s="360">
        <v>15003</v>
      </c>
      <c r="J16" s="360">
        <v>638</v>
      </c>
      <c r="K16" s="360">
        <v>7611</v>
      </c>
      <c r="L16" s="361">
        <v>437</v>
      </c>
      <c r="M16" s="362">
        <v>677</v>
      </c>
      <c r="O16" s="244"/>
    </row>
    <row r="17" spans="1:15" ht="13.5">
      <c r="A17" s="250"/>
      <c r="B17" s="153" t="s">
        <v>11</v>
      </c>
      <c r="C17" s="359">
        <v>2104</v>
      </c>
      <c r="D17" s="361">
        <v>0</v>
      </c>
      <c r="E17" s="361">
        <v>0</v>
      </c>
      <c r="F17" s="361" t="s">
        <v>397</v>
      </c>
      <c r="G17" s="361" t="s">
        <v>397</v>
      </c>
      <c r="H17" s="361">
        <v>73</v>
      </c>
      <c r="I17" s="363">
        <v>1250</v>
      </c>
      <c r="J17" s="361">
        <v>53</v>
      </c>
      <c r="K17" s="361">
        <v>634</v>
      </c>
      <c r="L17" s="361">
        <v>36</v>
      </c>
      <c r="M17" s="362">
        <v>56</v>
      </c>
      <c r="O17" s="244"/>
    </row>
    <row r="18" spans="1:15" ht="13.5">
      <c r="A18" s="249">
        <v>18</v>
      </c>
      <c r="B18" s="151" t="s">
        <v>203</v>
      </c>
      <c r="C18" s="359">
        <f>SUM(D18:M18)</f>
        <v>28458</v>
      </c>
      <c r="D18" s="360">
        <v>47</v>
      </c>
      <c r="E18" s="360">
        <v>6</v>
      </c>
      <c r="F18" s="360" t="s">
        <v>397</v>
      </c>
      <c r="G18" s="360" t="s">
        <v>397</v>
      </c>
      <c r="H18" s="364">
        <v>1634</v>
      </c>
      <c r="I18" s="360">
        <v>16385</v>
      </c>
      <c r="J18" s="360">
        <v>744</v>
      </c>
      <c r="K18" s="360">
        <v>8402</v>
      </c>
      <c r="L18" s="361">
        <v>463</v>
      </c>
      <c r="M18" s="362">
        <v>777</v>
      </c>
      <c r="O18" s="244"/>
    </row>
    <row r="19" spans="1:15" ht="13.5">
      <c r="A19" s="250"/>
      <c r="B19" s="151" t="s">
        <v>11</v>
      </c>
      <c r="C19" s="359">
        <v>2372</v>
      </c>
      <c r="D19" s="361">
        <v>4</v>
      </c>
      <c r="E19" s="361">
        <v>1</v>
      </c>
      <c r="F19" s="361" t="s">
        <v>397</v>
      </c>
      <c r="G19" s="361" t="s">
        <v>397</v>
      </c>
      <c r="H19" s="361">
        <v>136</v>
      </c>
      <c r="I19" s="363">
        <v>1365</v>
      </c>
      <c r="J19" s="361">
        <v>62</v>
      </c>
      <c r="K19" s="361">
        <v>700</v>
      </c>
      <c r="L19" s="361">
        <v>39</v>
      </c>
      <c r="M19" s="362">
        <v>65</v>
      </c>
      <c r="O19" s="245"/>
    </row>
    <row r="20" spans="1:15" ht="13.5">
      <c r="A20" s="249">
        <v>19</v>
      </c>
      <c r="B20" s="152" t="s">
        <v>203</v>
      </c>
      <c r="C20" s="359">
        <v>27962</v>
      </c>
      <c r="D20" s="360">
        <v>54</v>
      </c>
      <c r="E20" s="360">
        <v>7</v>
      </c>
      <c r="F20" s="360"/>
      <c r="G20" s="360"/>
      <c r="H20" s="364">
        <v>1620</v>
      </c>
      <c r="I20" s="360">
        <v>16041</v>
      </c>
      <c r="J20" s="360">
        <v>719</v>
      </c>
      <c r="K20" s="360">
        <v>8215</v>
      </c>
      <c r="L20" s="361">
        <v>437</v>
      </c>
      <c r="M20" s="362">
        <v>885</v>
      </c>
      <c r="O20" s="244"/>
    </row>
    <row r="21" spans="1:15" ht="13.5">
      <c r="A21" s="250"/>
      <c r="B21" s="151" t="s">
        <v>11</v>
      </c>
      <c r="C21" s="359">
        <v>2330</v>
      </c>
      <c r="D21" s="361">
        <v>4</v>
      </c>
      <c r="E21" s="361">
        <v>1</v>
      </c>
      <c r="F21" s="361"/>
      <c r="G21" s="361"/>
      <c r="H21" s="361">
        <v>135</v>
      </c>
      <c r="I21" s="363">
        <v>1337</v>
      </c>
      <c r="J21" s="361">
        <v>60</v>
      </c>
      <c r="K21" s="361">
        <v>684</v>
      </c>
      <c r="L21" s="361">
        <v>36</v>
      </c>
      <c r="M21" s="362">
        <v>74</v>
      </c>
      <c r="O21" s="244"/>
    </row>
    <row r="22" spans="1:15" ht="13.5">
      <c r="A22" s="249">
        <v>20</v>
      </c>
      <c r="B22" s="152" t="s">
        <v>203</v>
      </c>
      <c r="C22" s="359">
        <f>SUM(D22:M22)</f>
        <v>27584</v>
      </c>
      <c r="D22" s="360">
        <v>48</v>
      </c>
      <c r="E22" s="360">
        <v>5</v>
      </c>
      <c r="F22" s="360"/>
      <c r="G22" s="360"/>
      <c r="H22" s="364">
        <v>1684</v>
      </c>
      <c r="I22" s="360">
        <v>15778</v>
      </c>
      <c r="J22" s="360">
        <v>680</v>
      </c>
      <c r="K22" s="360">
        <v>8212</v>
      </c>
      <c r="L22" s="361">
        <v>344</v>
      </c>
      <c r="M22" s="362">
        <v>833</v>
      </c>
      <c r="O22" s="244"/>
    </row>
    <row r="23" spans="1:15" ht="13.5">
      <c r="A23" s="250"/>
      <c r="B23" s="153" t="s">
        <v>11</v>
      </c>
      <c r="C23" s="359">
        <v>2298</v>
      </c>
      <c r="D23" s="361">
        <v>4</v>
      </c>
      <c r="E23" s="361">
        <v>1</v>
      </c>
      <c r="F23" s="361"/>
      <c r="G23" s="361"/>
      <c r="H23" s="361">
        <v>134</v>
      </c>
      <c r="I23" s="363">
        <v>1315</v>
      </c>
      <c r="J23" s="361">
        <v>57</v>
      </c>
      <c r="K23" s="361">
        <v>684</v>
      </c>
      <c r="L23" s="361">
        <v>34</v>
      </c>
      <c r="M23" s="362">
        <v>69</v>
      </c>
      <c r="O23" s="244"/>
    </row>
    <row r="24" spans="1:15" ht="13.5">
      <c r="A24" s="249">
        <v>21</v>
      </c>
      <c r="B24" s="151" t="s">
        <v>203</v>
      </c>
      <c r="C24" s="359">
        <f>SUM(D24:M24)</f>
        <v>26888</v>
      </c>
      <c r="D24" s="360">
        <v>47</v>
      </c>
      <c r="E24" s="360">
        <v>5</v>
      </c>
      <c r="F24" s="360"/>
      <c r="G24" s="360"/>
      <c r="H24" s="364">
        <v>1591</v>
      </c>
      <c r="I24" s="360">
        <v>15318</v>
      </c>
      <c r="J24" s="360">
        <v>662</v>
      </c>
      <c r="K24" s="360">
        <v>7887</v>
      </c>
      <c r="L24" s="361">
        <v>412</v>
      </c>
      <c r="M24" s="362">
        <v>966</v>
      </c>
      <c r="O24" s="244"/>
    </row>
    <row r="25" spans="1:15" ht="13.5">
      <c r="A25" s="250"/>
      <c r="B25" s="151" t="s">
        <v>11</v>
      </c>
      <c r="C25" s="359">
        <v>2240</v>
      </c>
      <c r="D25" s="361">
        <v>4</v>
      </c>
      <c r="E25" s="361">
        <v>1</v>
      </c>
      <c r="F25" s="361"/>
      <c r="G25" s="361"/>
      <c r="H25" s="361">
        <v>132</v>
      </c>
      <c r="I25" s="363">
        <v>1276</v>
      </c>
      <c r="J25" s="361">
        <v>55</v>
      </c>
      <c r="K25" s="361">
        <v>657</v>
      </c>
      <c r="L25" s="361">
        <v>35</v>
      </c>
      <c r="M25" s="362">
        <v>80</v>
      </c>
      <c r="O25" s="244"/>
    </row>
    <row r="26" spans="1:15" ht="13.5">
      <c r="A26" s="249">
        <v>22</v>
      </c>
      <c r="B26" s="152" t="s">
        <v>203</v>
      </c>
      <c r="C26" s="359">
        <f>SUM(D26:M26)</f>
        <v>26433</v>
      </c>
      <c r="D26" s="360">
        <v>49</v>
      </c>
      <c r="E26" s="360">
        <v>5</v>
      </c>
      <c r="F26" s="360"/>
      <c r="G26" s="360"/>
      <c r="H26" s="364">
        <v>1541</v>
      </c>
      <c r="I26" s="360">
        <v>15102</v>
      </c>
      <c r="J26" s="360">
        <v>645</v>
      </c>
      <c r="K26" s="360">
        <v>7693</v>
      </c>
      <c r="L26" s="361">
        <v>396</v>
      </c>
      <c r="M26" s="377">
        <v>1002</v>
      </c>
      <c r="O26" s="244"/>
    </row>
    <row r="27" spans="1:15" ht="13.5">
      <c r="A27" s="250"/>
      <c r="B27" s="151" t="s">
        <v>11</v>
      </c>
      <c r="C27" s="359">
        <f>SUM(D27:M27)</f>
        <v>2202</v>
      </c>
      <c r="D27" s="361">
        <v>4</v>
      </c>
      <c r="E27" s="361">
        <v>1</v>
      </c>
      <c r="F27" s="361"/>
      <c r="G27" s="361"/>
      <c r="H27" s="361">
        <v>128</v>
      </c>
      <c r="I27" s="363">
        <v>1258</v>
      </c>
      <c r="J27" s="361">
        <v>54</v>
      </c>
      <c r="K27" s="361">
        <v>641</v>
      </c>
      <c r="L27" s="361">
        <v>33</v>
      </c>
      <c r="M27" s="362">
        <v>83</v>
      </c>
      <c r="O27" s="244"/>
    </row>
    <row r="28" spans="1:15" ht="13.5">
      <c r="A28" s="249">
        <v>23</v>
      </c>
      <c r="B28" s="152" t="s">
        <v>203</v>
      </c>
      <c r="C28" s="360">
        <f>SUM(D28:M28)</f>
        <v>26785</v>
      </c>
      <c r="D28" s="361">
        <v>46</v>
      </c>
      <c r="E28" s="361">
        <v>4</v>
      </c>
      <c r="F28" s="361"/>
      <c r="G28" s="361"/>
      <c r="H28" s="361">
        <v>1469</v>
      </c>
      <c r="I28" s="363">
        <v>15646</v>
      </c>
      <c r="J28" s="361">
        <v>679</v>
      </c>
      <c r="K28" s="361">
        <v>7662</v>
      </c>
      <c r="L28" s="361">
        <v>368</v>
      </c>
      <c r="M28" s="667">
        <v>911</v>
      </c>
      <c r="O28" s="244"/>
    </row>
    <row r="29" spans="1:15" ht="13.5">
      <c r="A29" s="291"/>
      <c r="B29" s="154" t="s">
        <v>11</v>
      </c>
      <c r="C29" s="664">
        <f>C28/12</f>
        <v>2232.0833333333335</v>
      </c>
      <c r="D29" s="664">
        <f>D28/12</f>
        <v>3.8333333333333335</v>
      </c>
      <c r="E29" s="664">
        <v>1</v>
      </c>
      <c r="F29" s="665"/>
      <c r="G29" s="665"/>
      <c r="H29" s="664">
        <f aca="true" t="shared" si="0" ref="H29:M29">H28/12</f>
        <v>122.41666666666667</v>
      </c>
      <c r="I29" s="664">
        <f t="shared" si="0"/>
        <v>1303.8333333333333</v>
      </c>
      <c r="J29" s="664">
        <f t="shared" si="0"/>
        <v>56.583333333333336</v>
      </c>
      <c r="K29" s="664">
        <f t="shared" si="0"/>
        <v>638.5</v>
      </c>
      <c r="L29" s="666">
        <f t="shared" si="0"/>
        <v>30.666666666666668</v>
      </c>
      <c r="M29" s="668">
        <f t="shared" si="0"/>
        <v>75.91666666666667</v>
      </c>
      <c r="O29" s="244"/>
    </row>
    <row r="30" ht="13.5">
      <c r="K30" s="189" t="s">
        <v>462</v>
      </c>
    </row>
    <row r="31" spans="8:9" ht="13.5">
      <c r="H31" s="831" t="s">
        <v>474</v>
      </c>
      <c r="I31" s="831"/>
    </row>
    <row r="32" spans="1:17" ht="17.25" customHeight="1">
      <c r="A32" s="808" t="s">
        <v>202</v>
      </c>
      <c r="B32" s="808"/>
      <c r="C32" s="752" t="s">
        <v>312</v>
      </c>
      <c r="D32" s="815"/>
      <c r="E32" s="753"/>
      <c r="F32" s="752" t="s">
        <v>313</v>
      </c>
      <c r="G32" s="815"/>
      <c r="H32" s="815"/>
      <c r="I32" s="835"/>
      <c r="O32" s="670" t="s">
        <v>304</v>
      </c>
      <c r="P32" s="671">
        <v>28458</v>
      </c>
      <c r="Q32" s="678"/>
    </row>
    <row r="33" spans="1:17" ht="17.25" customHeight="1">
      <c r="A33" s="808"/>
      <c r="B33" s="808"/>
      <c r="C33" s="168" t="s">
        <v>314</v>
      </c>
      <c r="D33" s="168" t="s">
        <v>302</v>
      </c>
      <c r="E33" s="168" t="s">
        <v>315</v>
      </c>
      <c r="F33" s="208" t="s">
        <v>316</v>
      </c>
      <c r="G33" s="209" t="s">
        <v>317</v>
      </c>
      <c r="H33" s="208" t="s">
        <v>278</v>
      </c>
      <c r="I33" s="246" t="s">
        <v>301</v>
      </c>
      <c r="O33" s="672" t="s">
        <v>338</v>
      </c>
      <c r="P33" s="673">
        <v>27962</v>
      </c>
      <c r="Q33" s="678"/>
    </row>
    <row r="34" spans="1:17" ht="9.75" customHeight="1">
      <c r="A34" s="683"/>
      <c r="B34" s="684"/>
      <c r="C34" s="458" t="s">
        <v>496</v>
      </c>
      <c r="D34" s="500" t="s">
        <v>496</v>
      </c>
      <c r="E34" s="500" t="s">
        <v>496</v>
      </c>
      <c r="F34" s="500" t="s">
        <v>496</v>
      </c>
      <c r="G34" s="500" t="s">
        <v>496</v>
      </c>
      <c r="H34" s="500" t="s">
        <v>496</v>
      </c>
      <c r="I34" s="460" t="s">
        <v>496</v>
      </c>
      <c r="O34" s="672" t="s">
        <v>571</v>
      </c>
      <c r="P34" s="674">
        <v>27584</v>
      </c>
      <c r="Q34" s="678"/>
    </row>
    <row r="35" spans="1:17" ht="13.5">
      <c r="A35" s="249" t="s">
        <v>552</v>
      </c>
      <c r="B35" s="151" t="s">
        <v>203</v>
      </c>
      <c r="C35" s="359">
        <v>2326</v>
      </c>
      <c r="D35" s="361">
        <v>631</v>
      </c>
      <c r="E35" s="361" t="s">
        <v>397</v>
      </c>
      <c r="F35" s="361">
        <v>568</v>
      </c>
      <c r="G35" s="361">
        <v>42</v>
      </c>
      <c r="H35" s="361" t="s">
        <v>397</v>
      </c>
      <c r="I35" s="261" t="s">
        <v>397</v>
      </c>
      <c r="O35" s="672" t="s">
        <v>572</v>
      </c>
      <c r="P35" s="675">
        <v>26888</v>
      </c>
      <c r="Q35" s="678"/>
    </row>
    <row r="36" spans="1:17" ht="13.5">
      <c r="A36" s="250"/>
      <c r="B36" s="151" t="s">
        <v>11</v>
      </c>
      <c r="C36" s="366">
        <v>194</v>
      </c>
      <c r="D36" s="361">
        <v>53</v>
      </c>
      <c r="E36" s="361" t="s">
        <v>397</v>
      </c>
      <c r="F36" s="361">
        <v>47</v>
      </c>
      <c r="G36" s="361">
        <v>4</v>
      </c>
      <c r="H36" s="361" t="s">
        <v>397</v>
      </c>
      <c r="I36" s="261" t="s">
        <v>397</v>
      </c>
      <c r="O36" s="672" t="s">
        <v>399</v>
      </c>
      <c r="P36" s="673">
        <v>26433</v>
      </c>
      <c r="Q36" s="678"/>
    </row>
    <row r="37" spans="1:17" ht="13.5">
      <c r="A37" s="249">
        <v>13</v>
      </c>
      <c r="B37" s="152" t="s">
        <v>203</v>
      </c>
      <c r="C37" s="359">
        <v>2288</v>
      </c>
      <c r="D37" s="361">
        <v>557</v>
      </c>
      <c r="E37" s="361">
        <v>740</v>
      </c>
      <c r="F37" s="361">
        <v>438</v>
      </c>
      <c r="G37" s="361">
        <v>44</v>
      </c>
      <c r="H37" s="361">
        <v>45</v>
      </c>
      <c r="I37" s="261" t="s">
        <v>397</v>
      </c>
      <c r="O37" s="676" t="s">
        <v>573</v>
      </c>
      <c r="P37" s="677">
        <v>26785</v>
      </c>
      <c r="Q37" s="678"/>
    </row>
    <row r="38" spans="1:9" ht="13.5">
      <c r="A38" s="250"/>
      <c r="B38" s="153" t="s">
        <v>11</v>
      </c>
      <c r="C38" s="366">
        <v>191</v>
      </c>
      <c r="D38" s="361">
        <v>46</v>
      </c>
      <c r="E38" s="361">
        <v>62</v>
      </c>
      <c r="F38" s="361">
        <v>37</v>
      </c>
      <c r="G38" s="361">
        <v>4</v>
      </c>
      <c r="H38" s="361">
        <v>4</v>
      </c>
      <c r="I38" s="367" t="s">
        <v>397</v>
      </c>
    </row>
    <row r="39" spans="1:9" ht="13.5">
      <c r="A39" s="249">
        <v>14</v>
      </c>
      <c r="B39" s="151" t="s">
        <v>203</v>
      </c>
      <c r="C39" s="359">
        <v>2604</v>
      </c>
      <c r="D39" s="360">
        <v>576</v>
      </c>
      <c r="E39" s="360">
        <v>859</v>
      </c>
      <c r="F39" s="360">
        <v>402</v>
      </c>
      <c r="G39" s="360">
        <v>73</v>
      </c>
      <c r="H39" s="360">
        <v>31</v>
      </c>
      <c r="I39" s="365" t="s">
        <v>397</v>
      </c>
    </row>
    <row r="40" spans="1:9" ht="13.5">
      <c r="A40" s="250"/>
      <c r="B40" s="151" t="s">
        <v>11</v>
      </c>
      <c r="C40" s="359">
        <v>217</v>
      </c>
      <c r="D40" s="360">
        <v>48</v>
      </c>
      <c r="E40" s="360">
        <v>72</v>
      </c>
      <c r="F40" s="360">
        <v>34</v>
      </c>
      <c r="G40" s="360">
        <v>6</v>
      </c>
      <c r="H40" s="360">
        <v>3</v>
      </c>
      <c r="I40" s="367" t="s">
        <v>397</v>
      </c>
    </row>
    <row r="41" spans="1:9" ht="13.5">
      <c r="A41" s="249">
        <v>15</v>
      </c>
      <c r="B41" s="152" t="s">
        <v>203</v>
      </c>
      <c r="C41" s="359">
        <v>2923</v>
      </c>
      <c r="D41" s="360">
        <v>576</v>
      </c>
      <c r="E41" s="360">
        <v>992</v>
      </c>
      <c r="F41" s="360">
        <v>393</v>
      </c>
      <c r="G41" s="360">
        <v>77</v>
      </c>
      <c r="H41" s="360">
        <v>27</v>
      </c>
      <c r="I41" s="365" t="s">
        <v>397</v>
      </c>
    </row>
    <row r="42" spans="1:9" ht="13.5">
      <c r="A42" s="250"/>
      <c r="B42" s="153" t="s">
        <v>11</v>
      </c>
      <c r="C42" s="359">
        <v>244</v>
      </c>
      <c r="D42" s="360">
        <v>48</v>
      </c>
      <c r="E42" s="360">
        <v>83</v>
      </c>
      <c r="F42" s="360">
        <v>33</v>
      </c>
      <c r="G42" s="360">
        <v>6</v>
      </c>
      <c r="H42" s="360">
        <v>2</v>
      </c>
      <c r="I42" s="367" t="s">
        <v>397</v>
      </c>
    </row>
    <row r="43" spans="1:9" ht="13.5">
      <c r="A43" s="249">
        <v>16</v>
      </c>
      <c r="B43" s="151" t="s">
        <v>203</v>
      </c>
      <c r="C43" s="359">
        <v>2503</v>
      </c>
      <c r="D43" s="360">
        <v>635</v>
      </c>
      <c r="E43" s="360">
        <v>916</v>
      </c>
      <c r="F43" s="360">
        <v>334</v>
      </c>
      <c r="G43" s="360">
        <v>91</v>
      </c>
      <c r="H43" s="360">
        <v>32</v>
      </c>
      <c r="I43" s="365" t="s">
        <v>397</v>
      </c>
    </row>
    <row r="44" spans="1:9" ht="13.5">
      <c r="A44" s="250"/>
      <c r="B44" s="151" t="s">
        <v>11</v>
      </c>
      <c r="C44" s="359">
        <v>209</v>
      </c>
      <c r="D44" s="360">
        <v>53</v>
      </c>
      <c r="E44" s="360">
        <v>76</v>
      </c>
      <c r="F44" s="360">
        <v>28</v>
      </c>
      <c r="G44" s="360">
        <v>8</v>
      </c>
      <c r="H44" s="360">
        <v>3</v>
      </c>
      <c r="I44" s="365" t="s">
        <v>397</v>
      </c>
    </row>
    <row r="45" spans="1:14" ht="13.5">
      <c r="A45" s="249">
        <v>17</v>
      </c>
      <c r="B45" s="152" t="s">
        <v>203</v>
      </c>
      <c r="C45" s="359">
        <v>2389</v>
      </c>
      <c r="D45" s="360">
        <v>661</v>
      </c>
      <c r="E45" s="360">
        <v>866</v>
      </c>
      <c r="F45" s="360">
        <v>348</v>
      </c>
      <c r="G45" s="360">
        <v>81</v>
      </c>
      <c r="H45" s="360">
        <v>23</v>
      </c>
      <c r="I45" s="367" t="s">
        <v>397</v>
      </c>
      <c r="N45" s="244"/>
    </row>
    <row r="46" spans="1:9" ht="13.5">
      <c r="A46" s="250"/>
      <c r="B46" s="153" t="s">
        <v>11</v>
      </c>
      <c r="C46" s="359">
        <v>199</v>
      </c>
      <c r="D46" s="360">
        <v>55</v>
      </c>
      <c r="E46" s="360">
        <v>72</v>
      </c>
      <c r="F46" s="360">
        <v>29</v>
      </c>
      <c r="G46" s="360">
        <v>7</v>
      </c>
      <c r="H46" s="360">
        <v>2</v>
      </c>
      <c r="I46" s="261" t="s">
        <v>397</v>
      </c>
    </row>
    <row r="47" spans="1:9" ht="13.5">
      <c r="A47" s="249">
        <v>18</v>
      </c>
      <c r="B47" s="151" t="s">
        <v>203</v>
      </c>
      <c r="C47" s="359">
        <v>2509</v>
      </c>
      <c r="D47" s="360">
        <v>813</v>
      </c>
      <c r="E47" s="360">
        <v>942</v>
      </c>
      <c r="F47" s="360">
        <v>219</v>
      </c>
      <c r="G47" s="360">
        <v>85</v>
      </c>
      <c r="H47" s="360">
        <v>30</v>
      </c>
      <c r="I47" s="368">
        <v>469</v>
      </c>
    </row>
    <row r="48" spans="1:9" ht="13.5">
      <c r="A48" s="250"/>
      <c r="B48" s="153" t="s">
        <v>11</v>
      </c>
      <c r="C48" s="359">
        <v>209</v>
      </c>
      <c r="D48" s="360">
        <v>68</v>
      </c>
      <c r="E48" s="360">
        <v>78</v>
      </c>
      <c r="F48" s="360">
        <v>18</v>
      </c>
      <c r="G48" s="360">
        <v>7</v>
      </c>
      <c r="H48" s="360">
        <v>2</v>
      </c>
      <c r="I48" s="368">
        <v>39</v>
      </c>
    </row>
    <row r="49" spans="1:13" ht="13.5">
      <c r="A49" s="249">
        <v>19</v>
      </c>
      <c r="B49" s="151" t="s">
        <v>203</v>
      </c>
      <c r="C49" s="359">
        <v>2555</v>
      </c>
      <c r="D49" s="360">
        <v>778</v>
      </c>
      <c r="E49" s="360">
        <v>913</v>
      </c>
      <c r="F49" s="360">
        <v>202</v>
      </c>
      <c r="G49" s="360">
        <v>70</v>
      </c>
      <c r="H49" s="360">
        <v>32</v>
      </c>
      <c r="I49" s="368">
        <v>459</v>
      </c>
      <c r="K49" s="105"/>
      <c r="L49" s="105"/>
      <c r="M49" s="105"/>
    </row>
    <row r="50" spans="1:13" ht="13.5">
      <c r="A50" s="250"/>
      <c r="B50" s="151" t="s">
        <v>11</v>
      </c>
      <c r="C50" s="359">
        <v>213</v>
      </c>
      <c r="D50" s="360">
        <v>65</v>
      </c>
      <c r="E50" s="360">
        <v>76</v>
      </c>
      <c r="F50" s="360">
        <v>17</v>
      </c>
      <c r="G50" s="360">
        <v>6</v>
      </c>
      <c r="H50" s="360">
        <v>3</v>
      </c>
      <c r="I50" s="368">
        <v>38</v>
      </c>
      <c r="K50" s="104"/>
      <c r="L50" s="104"/>
      <c r="M50" s="104"/>
    </row>
    <row r="51" spans="1:13" ht="13.5">
      <c r="A51" s="249">
        <v>20</v>
      </c>
      <c r="B51" s="152" t="s">
        <v>203</v>
      </c>
      <c r="C51" s="359">
        <v>2348</v>
      </c>
      <c r="D51" s="360">
        <v>741</v>
      </c>
      <c r="E51" s="360">
        <v>890</v>
      </c>
      <c r="F51" s="360">
        <v>179</v>
      </c>
      <c r="G51" s="360">
        <v>66</v>
      </c>
      <c r="H51" s="360">
        <v>23</v>
      </c>
      <c r="I51" s="368">
        <v>449</v>
      </c>
      <c r="K51" s="105"/>
      <c r="L51" s="105"/>
      <c r="M51" s="105"/>
    </row>
    <row r="52" spans="1:13" ht="13.5">
      <c r="A52" s="250"/>
      <c r="B52" s="153" t="s">
        <v>11</v>
      </c>
      <c r="C52" s="359">
        <v>196</v>
      </c>
      <c r="D52" s="360">
        <v>62</v>
      </c>
      <c r="E52" s="360">
        <v>74</v>
      </c>
      <c r="F52" s="360">
        <v>15</v>
      </c>
      <c r="G52" s="360">
        <v>6</v>
      </c>
      <c r="H52" s="360">
        <v>2</v>
      </c>
      <c r="I52" s="368">
        <v>37</v>
      </c>
      <c r="K52" s="104"/>
      <c r="L52" s="104"/>
      <c r="M52" s="104"/>
    </row>
    <row r="53" spans="1:13" ht="13.5">
      <c r="A53" s="249">
        <v>21</v>
      </c>
      <c r="B53" s="151" t="s">
        <v>203</v>
      </c>
      <c r="C53" s="359">
        <v>2449</v>
      </c>
      <c r="D53" s="360">
        <v>676</v>
      </c>
      <c r="E53" s="360">
        <v>866</v>
      </c>
      <c r="F53" s="360">
        <v>201</v>
      </c>
      <c r="G53" s="360">
        <v>76</v>
      </c>
      <c r="H53" s="360">
        <v>32</v>
      </c>
      <c r="I53" s="368">
        <v>405</v>
      </c>
      <c r="K53" s="105"/>
      <c r="L53" s="105"/>
      <c r="M53" s="105"/>
    </row>
    <row r="54" spans="1:13" ht="13.5">
      <c r="A54" s="250"/>
      <c r="B54" s="292" t="s">
        <v>11</v>
      </c>
      <c r="C54" s="359">
        <v>204</v>
      </c>
      <c r="D54" s="360">
        <v>56</v>
      </c>
      <c r="E54" s="360">
        <v>72</v>
      </c>
      <c r="F54" s="360">
        <v>17</v>
      </c>
      <c r="G54" s="360">
        <v>6</v>
      </c>
      <c r="H54" s="360">
        <v>3</v>
      </c>
      <c r="I54" s="368">
        <v>34</v>
      </c>
      <c r="K54" s="104"/>
      <c r="L54" s="104"/>
      <c r="M54" s="104"/>
    </row>
    <row r="55" spans="1:13" ht="13.5">
      <c r="A55" s="249">
        <v>22</v>
      </c>
      <c r="B55" s="151" t="s">
        <v>203</v>
      </c>
      <c r="C55" s="359">
        <v>2478</v>
      </c>
      <c r="D55" s="360">
        <v>631</v>
      </c>
      <c r="E55" s="360">
        <v>789</v>
      </c>
      <c r="F55" s="360">
        <v>170</v>
      </c>
      <c r="G55" s="360">
        <v>63</v>
      </c>
      <c r="H55" s="360">
        <v>26</v>
      </c>
      <c r="I55" s="368">
        <v>393</v>
      </c>
      <c r="K55" s="104"/>
      <c r="L55" s="104"/>
      <c r="M55" s="104"/>
    </row>
    <row r="56" spans="1:13" ht="13.5">
      <c r="A56" s="250"/>
      <c r="B56" s="292" t="s">
        <v>11</v>
      </c>
      <c r="C56" s="359">
        <v>207</v>
      </c>
      <c r="D56" s="360">
        <v>53</v>
      </c>
      <c r="E56" s="360">
        <v>66</v>
      </c>
      <c r="F56" s="360">
        <v>14</v>
      </c>
      <c r="G56" s="360">
        <v>5</v>
      </c>
      <c r="H56" s="360">
        <v>2</v>
      </c>
      <c r="I56" s="368">
        <v>33</v>
      </c>
      <c r="K56" s="105"/>
      <c r="L56" s="105"/>
      <c r="M56" s="105"/>
    </row>
    <row r="57" spans="1:13" ht="13.5">
      <c r="A57" s="249">
        <v>23</v>
      </c>
      <c r="B57" s="151" t="s">
        <v>203</v>
      </c>
      <c r="C57" s="360">
        <v>2420</v>
      </c>
      <c r="D57" s="360">
        <v>684</v>
      </c>
      <c r="E57" s="360">
        <v>805</v>
      </c>
      <c r="F57" s="360">
        <v>161</v>
      </c>
      <c r="G57" s="360">
        <v>61</v>
      </c>
      <c r="H57" s="360">
        <v>30</v>
      </c>
      <c r="I57" s="669">
        <v>396</v>
      </c>
      <c r="K57" s="105"/>
      <c r="L57" s="105"/>
      <c r="M57" s="105"/>
    </row>
    <row r="58" spans="1:13" ht="13.5">
      <c r="A58" s="291"/>
      <c r="B58" s="154" t="s">
        <v>11</v>
      </c>
      <c r="C58" s="664">
        <f aca="true" t="shared" si="1" ref="C58:I58">C57/12</f>
        <v>201.66666666666666</v>
      </c>
      <c r="D58" s="664">
        <f t="shared" si="1"/>
        <v>57</v>
      </c>
      <c r="E58" s="664">
        <f t="shared" si="1"/>
        <v>67.08333333333333</v>
      </c>
      <c r="F58" s="664">
        <f t="shared" si="1"/>
        <v>13.416666666666666</v>
      </c>
      <c r="G58" s="664">
        <f t="shared" si="1"/>
        <v>5.083333333333333</v>
      </c>
      <c r="H58" s="666">
        <f t="shared" si="1"/>
        <v>2.5</v>
      </c>
      <c r="I58" s="668">
        <f t="shared" si="1"/>
        <v>33</v>
      </c>
      <c r="K58" s="105"/>
      <c r="L58" s="105"/>
      <c r="M58" s="105"/>
    </row>
    <row r="59" spans="1:13" ht="13.5">
      <c r="A59" s="247"/>
      <c r="B59" s="170"/>
      <c r="C59" s="105"/>
      <c r="D59" s="105"/>
      <c r="E59" s="105"/>
      <c r="F59" s="105"/>
      <c r="G59" s="189" t="s">
        <v>462</v>
      </c>
      <c r="K59" s="211"/>
      <c r="L59" s="211"/>
      <c r="M59" s="211"/>
    </row>
    <row r="60" spans="2:10" ht="13.5">
      <c r="B60" s="248" t="s">
        <v>283</v>
      </c>
      <c r="C60" s="248"/>
      <c r="D60" s="248"/>
      <c r="E60" s="248"/>
      <c r="F60" s="248"/>
      <c r="G60" s="248"/>
      <c r="H60" s="248"/>
      <c r="I60" s="248"/>
      <c r="J60" s="248"/>
    </row>
    <row r="61" spans="2:11" ht="13.5">
      <c r="B61" s="248" t="s">
        <v>280</v>
      </c>
      <c r="C61" s="248"/>
      <c r="D61" s="248"/>
      <c r="E61" s="248"/>
      <c r="F61" s="248"/>
      <c r="G61" s="248"/>
      <c r="H61" s="248"/>
      <c r="I61" s="248"/>
      <c r="J61" s="248"/>
      <c r="K61" s="248"/>
    </row>
    <row r="62" spans="2:11" ht="13.5">
      <c r="B62" s="814" t="s">
        <v>281</v>
      </c>
      <c r="C62" s="814"/>
      <c r="D62" s="814"/>
      <c r="E62" s="814"/>
      <c r="F62" s="814"/>
      <c r="G62" s="814"/>
      <c r="H62" s="814"/>
      <c r="I62" s="814"/>
      <c r="J62" s="814"/>
      <c r="K62" s="248"/>
    </row>
    <row r="63" spans="2:11" ht="13.5">
      <c r="B63" s="814" t="s">
        <v>282</v>
      </c>
      <c r="C63" s="814"/>
      <c r="D63" s="814"/>
      <c r="E63" s="814"/>
      <c r="F63" s="814"/>
      <c r="G63" s="814"/>
      <c r="H63" s="814"/>
      <c r="I63" s="814"/>
      <c r="J63" s="814"/>
      <c r="K63" s="248"/>
    </row>
    <row r="64" spans="2:12" ht="13.5">
      <c r="B64" s="836" t="s">
        <v>303</v>
      </c>
      <c r="C64" s="836"/>
      <c r="D64" s="836"/>
      <c r="E64" s="836"/>
      <c r="F64" s="836"/>
      <c r="G64" s="836"/>
      <c r="H64" s="836"/>
      <c r="I64" s="836"/>
      <c r="J64" s="836"/>
      <c r="K64" s="836"/>
      <c r="L64" s="836"/>
    </row>
  </sheetData>
  <sheetProtection/>
  <mergeCells count="10">
    <mergeCell ref="A3:B4"/>
    <mergeCell ref="B64:L64"/>
    <mergeCell ref="A32:B33"/>
    <mergeCell ref="B62:J62"/>
    <mergeCell ref="B63:J63"/>
    <mergeCell ref="H31:I31"/>
    <mergeCell ref="L2:M2"/>
    <mergeCell ref="C32:E32"/>
    <mergeCell ref="C3:M3"/>
    <mergeCell ref="F32:I32"/>
  </mergeCells>
  <printOptions/>
  <pageMargins left="0.6299212598425197" right="0.15748031496062992" top="0.5511811023622047" bottom="0.5511811023622047" header="0.5118110236220472" footer="0.5118110236220472"/>
  <pageSetup firstPageNumber="74" useFirstPageNumber="1" horizontalDpi="600" verticalDpi="600" orientation="portrait" paperSize="9" scale="93" r:id="rId2"/>
  <headerFooter alignWithMargins="0">
    <oddFooter>&amp;C&amp;"ＭＳ 明朝,標準"86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2" max="2" width="9.75390625" style="0" customWidth="1"/>
    <col min="3" max="3" width="10.50390625" style="0" customWidth="1"/>
    <col min="4" max="4" width="10.625" style="0" customWidth="1"/>
    <col min="5" max="5" width="8.875" style="0" customWidth="1"/>
    <col min="6" max="6" width="9.75390625" style="0" customWidth="1"/>
    <col min="7" max="7" width="11.375" style="0" customWidth="1"/>
    <col min="8" max="8" width="9.375" style="0" customWidth="1"/>
    <col min="9" max="9" width="8.625" style="0" customWidth="1"/>
  </cols>
  <sheetData>
    <row r="1" spans="1:10" ht="21" customHeight="1">
      <c r="A1" s="501" t="s">
        <v>524</v>
      </c>
      <c r="B1" s="502"/>
      <c r="C1" s="502"/>
      <c r="D1" s="189"/>
      <c r="I1" s="544" t="s">
        <v>515</v>
      </c>
      <c r="J1" s="545"/>
    </row>
    <row r="2" spans="1:10" ht="17.25" customHeight="1">
      <c r="A2" s="863" t="s">
        <v>542</v>
      </c>
      <c r="B2" s="864" t="s">
        <v>523</v>
      </c>
      <c r="C2" s="707"/>
      <c r="D2" s="707"/>
      <c r="E2" s="707"/>
      <c r="F2" s="707"/>
      <c r="G2" s="707"/>
      <c r="H2" s="707"/>
      <c r="I2" s="510"/>
      <c r="J2" s="514"/>
    </row>
    <row r="3" spans="1:10" ht="13.5">
      <c r="A3" s="812"/>
      <c r="B3" s="508" t="s">
        <v>512</v>
      </c>
      <c r="C3" s="507" t="s">
        <v>518</v>
      </c>
      <c r="D3" s="507" t="s">
        <v>519</v>
      </c>
      <c r="E3" s="507" t="s">
        <v>530</v>
      </c>
      <c r="F3" s="513" t="s">
        <v>520</v>
      </c>
      <c r="G3" s="507" t="s">
        <v>521</v>
      </c>
      <c r="H3" s="506" t="s">
        <v>522</v>
      </c>
      <c r="I3" s="519" t="s">
        <v>525</v>
      </c>
      <c r="J3" s="851" t="s">
        <v>410</v>
      </c>
    </row>
    <row r="4" spans="1:10" ht="13.5" customHeight="1">
      <c r="A4" s="795"/>
      <c r="B4" s="520"/>
      <c r="C4" s="837" t="s">
        <v>531</v>
      </c>
      <c r="D4" s="839" t="s">
        <v>526</v>
      </c>
      <c r="E4" s="521"/>
      <c r="F4" s="521"/>
      <c r="G4" s="837" t="s">
        <v>527</v>
      </c>
      <c r="H4" s="854" t="s">
        <v>528</v>
      </c>
      <c r="I4" s="511"/>
      <c r="J4" s="852"/>
    </row>
    <row r="5" spans="1:10" ht="12.75" customHeight="1">
      <c r="A5" s="791"/>
      <c r="B5" s="209"/>
      <c r="C5" s="838"/>
      <c r="D5" s="840"/>
      <c r="E5" s="509"/>
      <c r="F5" s="509"/>
      <c r="G5" s="841"/>
      <c r="H5" s="736"/>
      <c r="I5" s="512"/>
      <c r="J5" s="853"/>
    </row>
    <row r="6" spans="1:13" ht="13.5">
      <c r="A6" s="685"/>
      <c r="B6" s="515" t="s">
        <v>529</v>
      </c>
      <c r="C6" s="515" t="s">
        <v>529</v>
      </c>
      <c r="D6" s="515" t="s">
        <v>529</v>
      </c>
      <c r="E6" s="515" t="s">
        <v>529</v>
      </c>
      <c r="F6" s="515" t="s">
        <v>529</v>
      </c>
      <c r="G6" s="515" t="s">
        <v>529</v>
      </c>
      <c r="H6" s="515" t="s">
        <v>529</v>
      </c>
      <c r="I6" s="515" t="s">
        <v>529</v>
      </c>
      <c r="J6" s="682" t="s">
        <v>496</v>
      </c>
      <c r="K6" s="459"/>
      <c r="L6" s="459"/>
      <c r="M6" s="459"/>
    </row>
    <row r="7" spans="1:10" ht="15.75" customHeight="1">
      <c r="A7" s="379" t="s">
        <v>488</v>
      </c>
      <c r="B7" s="516">
        <v>1620.48</v>
      </c>
      <c r="C7" s="517">
        <v>508.38</v>
      </c>
      <c r="D7" s="517">
        <v>231.6</v>
      </c>
      <c r="E7" s="517">
        <v>172.25</v>
      </c>
      <c r="F7" s="517">
        <v>4.8</v>
      </c>
      <c r="G7" s="517">
        <v>33</v>
      </c>
      <c r="H7" s="517">
        <v>2.2</v>
      </c>
      <c r="I7" s="189">
        <v>668.25</v>
      </c>
      <c r="J7" s="261" t="s">
        <v>517</v>
      </c>
    </row>
    <row r="8" spans="1:12" ht="15.75" customHeight="1">
      <c r="A8" s="379">
        <v>20</v>
      </c>
      <c r="B8" s="516">
        <v>1683.98</v>
      </c>
      <c r="C8" s="517">
        <v>480.25</v>
      </c>
      <c r="D8" s="517">
        <v>212.56</v>
      </c>
      <c r="E8" s="517">
        <v>167.85</v>
      </c>
      <c r="F8" s="517">
        <v>4.89</v>
      </c>
      <c r="G8" s="517">
        <v>53.87</v>
      </c>
      <c r="H8" s="517">
        <v>2.42</v>
      </c>
      <c r="I8" s="189">
        <v>760.76</v>
      </c>
      <c r="J8" s="327">
        <v>1.38</v>
      </c>
      <c r="L8" s="189"/>
    </row>
    <row r="9" spans="1:12" ht="15" customHeight="1">
      <c r="A9" s="379">
        <v>21</v>
      </c>
      <c r="B9" s="516">
        <v>1591.41</v>
      </c>
      <c r="C9" s="517">
        <v>454.76</v>
      </c>
      <c r="D9" s="517">
        <v>201.23</v>
      </c>
      <c r="E9" s="517">
        <v>161.28</v>
      </c>
      <c r="F9" s="517">
        <v>4.56</v>
      </c>
      <c r="G9" s="517">
        <v>43.64</v>
      </c>
      <c r="H9" s="517">
        <v>2.82</v>
      </c>
      <c r="I9" s="517">
        <v>721.9</v>
      </c>
      <c r="J9" s="543">
        <v>1.22</v>
      </c>
      <c r="L9" s="542"/>
    </row>
    <row r="10" spans="1:12" ht="16.5" customHeight="1">
      <c r="A10" s="379">
        <v>22</v>
      </c>
      <c r="B10" s="516">
        <v>1541.16</v>
      </c>
      <c r="C10" s="517">
        <v>462.66</v>
      </c>
      <c r="D10" s="517">
        <v>195.04</v>
      </c>
      <c r="E10" s="517">
        <v>163.59</v>
      </c>
      <c r="F10" s="517">
        <v>4.59</v>
      </c>
      <c r="G10" s="517">
        <v>43.27</v>
      </c>
      <c r="H10" s="517">
        <v>2.86</v>
      </c>
      <c r="I10" s="517">
        <v>667.49</v>
      </c>
      <c r="J10" s="543">
        <v>1.66</v>
      </c>
      <c r="L10" s="542"/>
    </row>
    <row r="11" spans="1:12" ht="16.5" customHeight="1">
      <c r="A11" s="380">
        <v>23</v>
      </c>
      <c r="B11" s="679">
        <f>SUM(C11:J11)</f>
        <v>1458.46</v>
      </c>
      <c r="C11" s="680">
        <v>433.92</v>
      </c>
      <c r="D11" s="680">
        <v>183.71</v>
      </c>
      <c r="E11" s="680">
        <v>152.3</v>
      </c>
      <c r="F11" s="680">
        <v>5.55</v>
      </c>
      <c r="G11" s="680">
        <v>46.49</v>
      </c>
      <c r="H11" s="680">
        <v>2.77</v>
      </c>
      <c r="I11" s="680">
        <v>630.52</v>
      </c>
      <c r="J11" s="681">
        <v>3.2</v>
      </c>
      <c r="L11" s="542"/>
    </row>
    <row r="12" spans="1:9" ht="13.5">
      <c r="A12" s="247"/>
      <c r="B12" s="170"/>
      <c r="C12" s="105"/>
      <c r="D12" s="105"/>
      <c r="E12" s="105"/>
      <c r="F12" s="105"/>
      <c r="H12" s="189" t="s">
        <v>533</v>
      </c>
      <c r="I12" s="189"/>
    </row>
    <row r="13" spans="1:9" ht="13.5">
      <c r="A13" s="247"/>
      <c r="B13" s="170"/>
      <c r="C13" s="105"/>
      <c r="D13" s="105"/>
      <c r="E13" s="105"/>
      <c r="F13" s="105"/>
      <c r="G13" s="189"/>
      <c r="H13" s="189"/>
      <c r="I13" s="189"/>
    </row>
    <row r="14" spans="1:9" ht="17.25" customHeight="1">
      <c r="A14" s="247"/>
      <c r="B14" s="170"/>
      <c r="C14" s="105"/>
      <c r="D14" s="105"/>
      <c r="E14" s="105"/>
      <c r="F14" s="105"/>
      <c r="G14" s="189"/>
      <c r="H14" s="189"/>
      <c r="I14" s="189"/>
    </row>
    <row r="15" spans="1:4" ht="16.5" customHeight="1">
      <c r="A15" s="381" t="s">
        <v>411</v>
      </c>
      <c r="B15" s="381"/>
      <c r="C15" s="382"/>
      <c r="D15" s="383"/>
    </row>
    <row r="16" spans="8:9" ht="13.5">
      <c r="H16" s="378" t="s">
        <v>514</v>
      </c>
      <c r="I16" s="378" t="s">
        <v>515</v>
      </c>
    </row>
    <row r="17" spans="1:10" ht="13.5">
      <c r="A17" s="861" t="s">
        <v>402</v>
      </c>
      <c r="B17" s="855" t="s">
        <v>512</v>
      </c>
      <c r="C17" s="842" t="s">
        <v>403</v>
      </c>
      <c r="D17" s="842" t="s">
        <v>404</v>
      </c>
      <c r="E17" s="842" t="s">
        <v>405</v>
      </c>
      <c r="F17" s="842" t="s">
        <v>406</v>
      </c>
      <c r="G17" s="849" t="s">
        <v>407</v>
      </c>
      <c r="H17" s="845" t="s">
        <v>408</v>
      </c>
      <c r="I17" s="847" t="s">
        <v>409</v>
      </c>
      <c r="J17" s="842" t="s">
        <v>410</v>
      </c>
    </row>
    <row r="18" spans="1:10" ht="15.75" customHeight="1">
      <c r="A18" s="862"/>
      <c r="B18" s="856"/>
      <c r="C18" s="843"/>
      <c r="D18" s="843"/>
      <c r="E18" s="843"/>
      <c r="F18" s="843"/>
      <c r="G18" s="850"/>
      <c r="H18" s="846"/>
      <c r="I18" s="848"/>
      <c r="J18" s="843"/>
    </row>
    <row r="19" spans="1:10" ht="12" customHeight="1">
      <c r="A19" s="686"/>
      <c r="B19" s="546" t="s">
        <v>461</v>
      </c>
      <c r="C19" s="547" t="s">
        <v>461</v>
      </c>
      <c r="D19" s="547" t="s">
        <v>461</v>
      </c>
      <c r="E19" s="547" t="s">
        <v>461</v>
      </c>
      <c r="F19" s="547" t="s">
        <v>461</v>
      </c>
      <c r="G19" s="547" t="s">
        <v>461</v>
      </c>
      <c r="H19" s="547" t="s">
        <v>461</v>
      </c>
      <c r="I19" s="547" t="s">
        <v>461</v>
      </c>
      <c r="J19" s="548" t="s">
        <v>461</v>
      </c>
    </row>
    <row r="20" spans="1:10" ht="15" customHeight="1">
      <c r="A20" s="379" t="s">
        <v>488</v>
      </c>
      <c r="B20" s="620">
        <v>150</v>
      </c>
      <c r="C20" s="488">
        <v>27</v>
      </c>
      <c r="D20" s="488">
        <v>3</v>
      </c>
      <c r="E20" s="488">
        <v>9</v>
      </c>
      <c r="F20" s="488">
        <v>0</v>
      </c>
      <c r="G20" s="518">
        <v>9</v>
      </c>
      <c r="H20" s="518">
        <v>13</v>
      </c>
      <c r="I20" s="518">
        <v>61</v>
      </c>
      <c r="J20" s="621">
        <v>28</v>
      </c>
    </row>
    <row r="21" spans="1:10" ht="15" customHeight="1">
      <c r="A21" s="379">
        <v>20</v>
      </c>
      <c r="B21" s="620">
        <v>174</v>
      </c>
      <c r="C21" s="488">
        <v>38</v>
      </c>
      <c r="D21" s="488">
        <v>2</v>
      </c>
      <c r="E21" s="488">
        <v>5</v>
      </c>
      <c r="F21" s="488">
        <v>0</v>
      </c>
      <c r="G21" s="518">
        <v>13</v>
      </c>
      <c r="H21" s="518">
        <v>21</v>
      </c>
      <c r="I21" s="518">
        <v>58</v>
      </c>
      <c r="J21" s="621">
        <v>37</v>
      </c>
    </row>
    <row r="22" spans="1:10" ht="15" customHeight="1">
      <c r="A22" s="379">
        <v>21</v>
      </c>
      <c r="B22" s="620">
        <v>156</v>
      </c>
      <c r="C22" s="488">
        <v>27</v>
      </c>
      <c r="D22" s="488">
        <v>2</v>
      </c>
      <c r="E22" s="488">
        <v>9</v>
      </c>
      <c r="F22" s="488">
        <v>0</v>
      </c>
      <c r="G22" s="518">
        <v>11</v>
      </c>
      <c r="H22" s="518">
        <v>22</v>
      </c>
      <c r="I22" s="518">
        <v>42</v>
      </c>
      <c r="J22" s="621">
        <v>43</v>
      </c>
    </row>
    <row r="23" spans="1:10" ht="15" customHeight="1">
      <c r="A23" s="379">
        <v>22</v>
      </c>
      <c r="B23" s="620">
        <v>256</v>
      </c>
      <c r="C23" s="622">
        <v>71</v>
      </c>
      <c r="D23" s="488">
        <v>2</v>
      </c>
      <c r="E23" s="622">
        <v>15</v>
      </c>
      <c r="F23" s="488">
        <v>0</v>
      </c>
      <c r="G23" s="559">
        <v>10</v>
      </c>
      <c r="H23" s="559">
        <v>25</v>
      </c>
      <c r="I23" s="518">
        <v>60</v>
      </c>
      <c r="J23" s="621">
        <v>73</v>
      </c>
    </row>
    <row r="24" spans="1:10" ht="15" customHeight="1">
      <c r="A24" s="380">
        <v>23</v>
      </c>
      <c r="B24" s="623">
        <v>215</v>
      </c>
      <c r="C24" s="624">
        <v>57</v>
      </c>
      <c r="D24" s="624">
        <v>1</v>
      </c>
      <c r="E24" s="624">
        <v>12</v>
      </c>
      <c r="F24" s="624">
        <v>0</v>
      </c>
      <c r="G24" s="625">
        <v>12</v>
      </c>
      <c r="H24" s="625">
        <v>16</v>
      </c>
      <c r="I24" s="626">
        <v>70</v>
      </c>
      <c r="J24" s="627">
        <v>47</v>
      </c>
    </row>
    <row r="25" spans="7:10" ht="13.5">
      <c r="G25" s="378" t="s">
        <v>412</v>
      </c>
      <c r="I25" s="378" t="s">
        <v>513</v>
      </c>
      <c r="J25" s="378"/>
    </row>
    <row r="28" spans="1:11" ht="16.5" customHeight="1">
      <c r="A28" s="413" t="s">
        <v>463</v>
      </c>
      <c r="B28" s="414"/>
      <c r="C28" s="414"/>
      <c r="D28" s="414"/>
      <c r="E28" s="60"/>
      <c r="F28" s="60"/>
      <c r="G28" s="60"/>
      <c r="H28" s="60"/>
      <c r="I28" s="60"/>
      <c r="J28" s="60"/>
      <c r="K28" s="60"/>
    </row>
    <row r="29" spans="1:11" ht="13.5">
      <c r="A29" s="60"/>
      <c r="B29" s="60"/>
      <c r="C29" s="60"/>
      <c r="D29" s="60"/>
      <c r="E29" s="60"/>
      <c r="F29" s="60"/>
      <c r="G29" s="60"/>
      <c r="H29" s="60"/>
      <c r="I29" s="378" t="s">
        <v>532</v>
      </c>
      <c r="J29" s="378"/>
      <c r="K29" s="60"/>
    </row>
    <row r="30" spans="1:11" ht="18" customHeight="1">
      <c r="A30" s="857" t="s">
        <v>154</v>
      </c>
      <c r="B30" s="859" t="s">
        <v>163</v>
      </c>
      <c r="C30" s="707"/>
      <c r="D30" s="706"/>
      <c r="E30" s="859" t="s">
        <v>164</v>
      </c>
      <c r="F30" s="707"/>
      <c r="G30" s="706"/>
      <c r="H30" s="860" t="s">
        <v>165</v>
      </c>
      <c r="I30" s="707"/>
      <c r="J30" s="706"/>
      <c r="K30" s="60"/>
    </row>
    <row r="31" spans="1:11" ht="17.25" customHeight="1">
      <c r="A31" s="858"/>
      <c r="B31" s="127" t="s">
        <v>115</v>
      </c>
      <c r="C31" s="127" t="s">
        <v>166</v>
      </c>
      <c r="D31" s="127" t="s">
        <v>167</v>
      </c>
      <c r="E31" s="127" t="s">
        <v>115</v>
      </c>
      <c r="F31" s="127" t="s">
        <v>166</v>
      </c>
      <c r="G31" s="127" t="s">
        <v>167</v>
      </c>
      <c r="H31" s="127" t="s">
        <v>115</v>
      </c>
      <c r="I31" s="127" t="s">
        <v>166</v>
      </c>
      <c r="J31" s="127" t="s">
        <v>167</v>
      </c>
      <c r="K31" s="60"/>
    </row>
    <row r="32" spans="1:11" ht="13.5">
      <c r="A32" s="155"/>
      <c r="B32" s="61" t="s">
        <v>76</v>
      </c>
      <c r="C32" s="61" t="s">
        <v>76</v>
      </c>
      <c r="D32" s="61" t="s">
        <v>76</v>
      </c>
      <c r="E32" s="61" t="s">
        <v>76</v>
      </c>
      <c r="F32" s="61" t="s">
        <v>76</v>
      </c>
      <c r="G32" s="61" t="s">
        <v>76</v>
      </c>
      <c r="H32" s="61" t="s">
        <v>76</v>
      </c>
      <c r="I32" s="61" t="s">
        <v>76</v>
      </c>
      <c r="J32" s="89" t="s">
        <v>76</v>
      </c>
      <c r="K32" s="60"/>
    </row>
    <row r="33" spans="1:11" ht="15" customHeight="1">
      <c r="A33" s="570" t="s">
        <v>553</v>
      </c>
      <c r="B33" s="33">
        <v>1502</v>
      </c>
      <c r="C33" s="35">
        <v>465</v>
      </c>
      <c r="D33" s="35">
        <v>1041</v>
      </c>
      <c r="E33" s="35">
        <v>202</v>
      </c>
      <c r="F33" s="35">
        <v>20</v>
      </c>
      <c r="G33" s="35">
        <v>182</v>
      </c>
      <c r="H33" s="35">
        <v>3852</v>
      </c>
      <c r="I33" s="35">
        <v>1518</v>
      </c>
      <c r="J33" s="77">
        <v>2334</v>
      </c>
      <c r="K33" s="60"/>
    </row>
    <row r="34" spans="1:11" ht="15" customHeight="1">
      <c r="A34" s="156">
        <v>10</v>
      </c>
      <c r="B34" s="33">
        <v>1547</v>
      </c>
      <c r="C34" s="35">
        <v>440</v>
      </c>
      <c r="D34" s="35">
        <v>1107</v>
      </c>
      <c r="E34" s="35">
        <v>210</v>
      </c>
      <c r="F34" s="35">
        <v>19</v>
      </c>
      <c r="G34" s="35">
        <v>191</v>
      </c>
      <c r="H34" s="35">
        <v>3763</v>
      </c>
      <c r="I34" s="35">
        <v>1460</v>
      </c>
      <c r="J34" s="77">
        <v>2304</v>
      </c>
      <c r="K34" s="60"/>
    </row>
    <row r="35" spans="1:11" ht="15" customHeight="1">
      <c r="A35" s="156">
        <v>11</v>
      </c>
      <c r="B35" s="33">
        <v>1555</v>
      </c>
      <c r="C35" s="35">
        <v>415</v>
      </c>
      <c r="D35" s="35">
        <v>1140</v>
      </c>
      <c r="E35" s="35">
        <v>206</v>
      </c>
      <c r="F35" s="35">
        <v>18</v>
      </c>
      <c r="G35" s="35">
        <v>188</v>
      </c>
      <c r="H35" s="35">
        <v>3728</v>
      </c>
      <c r="I35" s="35">
        <v>1445</v>
      </c>
      <c r="J35" s="77">
        <v>2283</v>
      </c>
      <c r="K35" s="60"/>
    </row>
    <row r="36" spans="1:11" ht="15" customHeight="1">
      <c r="A36" s="156">
        <v>12</v>
      </c>
      <c r="B36" s="33">
        <v>1505</v>
      </c>
      <c r="C36" s="35">
        <v>399</v>
      </c>
      <c r="D36" s="35">
        <v>1106</v>
      </c>
      <c r="E36" s="35">
        <v>228</v>
      </c>
      <c r="F36" s="35">
        <v>17</v>
      </c>
      <c r="G36" s="35">
        <v>211</v>
      </c>
      <c r="H36" s="35">
        <v>3611</v>
      </c>
      <c r="I36" s="35">
        <v>1427</v>
      </c>
      <c r="J36" s="77">
        <v>2187</v>
      </c>
      <c r="K36" s="60"/>
    </row>
    <row r="37" spans="1:11" ht="15" customHeight="1">
      <c r="A37" s="157">
        <v>13</v>
      </c>
      <c r="B37" s="35">
        <v>1478</v>
      </c>
      <c r="C37" s="35">
        <v>393</v>
      </c>
      <c r="D37" s="35">
        <v>1085</v>
      </c>
      <c r="E37" s="35">
        <v>209</v>
      </c>
      <c r="F37" s="35">
        <v>15</v>
      </c>
      <c r="G37" s="35">
        <v>194</v>
      </c>
      <c r="H37" s="35">
        <v>3578</v>
      </c>
      <c r="I37" s="35">
        <v>1431</v>
      </c>
      <c r="J37" s="77">
        <v>2147</v>
      </c>
      <c r="K37" s="60"/>
    </row>
    <row r="38" spans="1:11" ht="15" customHeight="1">
      <c r="A38" s="157">
        <v>14</v>
      </c>
      <c r="B38" s="35">
        <v>1432</v>
      </c>
      <c r="C38" s="35">
        <v>384</v>
      </c>
      <c r="D38" s="35">
        <v>1048</v>
      </c>
      <c r="E38" s="35">
        <v>208</v>
      </c>
      <c r="F38" s="35">
        <v>17</v>
      </c>
      <c r="G38" s="35">
        <v>191</v>
      </c>
      <c r="H38" s="35">
        <v>3562</v>
      </c>
      <c r="I38" s="35">
        <v>1419</v>
      </c>
      <c r="J38" s="77">
        <v>2144</v>
      </c>
      <c r="K38" s="60"/>
    </row>
    <row r="39" spans="1:11" ht="15" customHeight="1">
      <c r="A39" s="157">
        <v>15</v>
      </c>
      <c r="B39" s="35">
        <v>1443</v>
      </c>
      <c r="C39" s="35">
        <v>370</v>
      </c>
      <c r="D39" s="35">
        <v>1073</v>
      </c>
      <c r="E39" s="35">
        <v>232</v>
      </c>
      <c r="F39" s="35">
        <v>38</v>
      </c>
      <c r="G39" s="35">
        <v>194</v>
      </c>
      <c r="H39" s="35">
        <v>3565</v>
      </c>
      <c r="I39" s="35">
        <v>1425</v>
      </c>
      <c r="J39" s="77">
        <v>2140</v>
      </c>
      <c r="K39" s="60"/>
    </row>
    <row r="40" spans="1:11" ht="15" customHeight="1">
      <c r="A40" s="157">
        <v>16</v>
      </c>
      <c r="B40" s="35">
        <v>1401</v>
      </c>
      <c r="C40" s="35">
        <v>355</v>
      </c>
      <c r="D40" s="35">
        <v>1046</v>
      </c>
      <c r="E40" s="35">
        <v>271</v>
      </c>
      <c r="F40" s="35">
        <v>72</v>
      </c>
      <c r="G40" s="35">
        <v>200</v>
      </c>
      <c r="H40" s="35">
        <v>3580</v>
      </c>
      <c r="I40" s="35">
        <v>1428</v>
      </c>
      <c r="J40" s="77">
        <v>2152</v>
      </c>
      <c r="K40" s="60"/>
    </row>
    <row r="41" spans="1:11" ht="15" customHeight="1">
      <c r="A41" s="157">
        <v>17</v>
      </c>
      <c r="B41" s="33">
        <v>1336</v>
      </c>
      <c r="C41" s="35">
        <v>345</v>
      </c>
      <c r="D41" s="35">
        <v>991</v>
      </c>
      <c r="E41" s="35">
        <v>290</v>
      </c>
      <c r="F41" s="35">
        <v>62</v>
      </c>
      <c r="G41" s="35">
        <v>228</v>
      </c>
      <c r="H41" s="35">
        <v>3635</v>
      </c>
      <c r="I41" s="35">
        <v>1465</v>
      </c>
      <c r="J41" s="77">
        <v>2170</v>
      </c>
      <c r="K41" s="60"/>
    </row>
    <row r="42" spans="1:11" ht="15" customHeight="1">
      <c r="A42" s="157">
        <v>18</v>
      </c>
      <c r="B42" s="35">
        <v>1266</v>
      </c>
      <c r="C42" s="35">
        <v>337</v>
      </c>
      <c r="D42" s="35">
        <v>929</v>
      </c>
      <c r="E42" s="35">
        <v>312</v>
      </c>
      <c r="F42" s="35">
        <v>78</v>
      </c>
      <c r="G42" s="35">
        <v>233</v>
      </c>
      <c r="H42" s="35">
        <v>3828</v>
      </c>
      <c r="I42" s="35">
        <v>1485</v>
      </c>
      <c r="J42" s="77">
        <v>2342</v>
      </c>
      <c r="K42" s="60"/>
    </row>
    <row r="43" spans="1:11" ht="15" customHeight="1">
      <c r="A43" s="157">
        <v>19</v>
      </c>
      <c r="B43" s="35">
        <v>1221</v>
      </c>
      <c r="C43" s="35">
        <v>325</v>
      </c>
      <c r="D43" s="35">
        <v>896</v>
      </c>
      <c r="E43" s="35">
        <v>324</v>
      </c>
      <c r="F43" s="35">
        <v>80</v>
      </c>
      <c r="G43" s="35">
        <v>244</v>
      </c>
      <c r="H43" s="35">
        <v>3813</v>
      </c>
      <c r="I43" s="35">
        <v>1496</v>
      </c>
      <c r="J43" s="77">
        <v>2316</v>
      </c>
      <c r="K43" s="60"/>
    </row>
    <row r="44" spans="1:11" ht="15" customHeight="1">
      <c r="A44" s="157">
        <v>20</v>
      </c>
      <c r="B44" s="33">
        <v>1244</v>
      </c>
      <c r="C44" s="35">
        <v>324</v>
      </c>
      <c r="D44" s="35">
        <v>920</v>
      </c>
      <c r="E44" s="35">
        <v>323</v>
      </c>
      <c r="F44" s="35">
        <v>87</v>
      </c>
      <c r="G44" s="35">
        <v>236</v>
      </c>
      <c r="H44" s="35">
        <v>3865</v>
      </c>
      <c r="I44" s="35">
        <v>1509</v>
      </c>
      <c r="J44" s="77">
        <v>2356</v>
      </c>
      <c r="K44" s="60"/>
    </row>
    <row r="45" spans="1:11" ht="15" customHeight="1">
      <c r="A45" s="157">
        <v>21</v>
      </c>
      <c r="B45" s="33">
        <v>1190</v>
      </c>
      <c r="C45" s="35">
        <v>303</v>
      </c>
      <c r="D45" s="35">
        <v>886</v>
      </c>
      <c r="E45" s="35">
        <v>333</v>
      </c>
      <c r="F45" s="35">
        <v>90</v>
      </c>
      <c r="G45" s="35">
        <v>243</v>
      </c>
      <c r="H45" s="35">
        <v>3722</v>
      </c>
      <c r="I45" s="35">
        <v>1424</v>
      </c>
      <c r="J45" s="77">
        <v>2298</v>
      </c>
      <c r="K45" s="60"/>
    </row>
    <row r="46" spans="1:11" ht="15" customHeight="1">
      <c r="A46" s="157">
        <v>22</v>
      </c>
      <c r="B46" s="33">
        <v>1167</v>
      </c>
      <c r="C46" s="35">
        <v>286</v>
      </c>
      <c r="D46" s="35">
        <v>881</v>
      </c>
      <c r="E46" s="35">
        <v>323</v>
      </c>
      <c r="F46" s="35">
        <v>92</v>
      </c>
      <c r="G46" s="35">
        <v>231</v>
      </c>
      <c r="H46" s="35">
        <v>3731</v>
      </c>
      <c r="I46" s="35">
        <v>1415</v>
      </c>
      <c r="J46" s="77">
        <v>2316</v>
      </c>
      <c r="K46" s="60"/>
    </row>
    <row r="47" spans="1:11" ht="15" customHeight="1">
      <c r="A47" s="158">
        <v>23</v>
      </c>
      <c r="B47" s="36">
        <v>1166</v>
      </c>
      <c r="C47" s="36">
        <v>292</v>
      </c>
      <c r="D47" s="36">
        <v>874</v>
      </c>
      <c r="E47" s="36">
        <v>315</v>
      </c>
      <c r="F47" s="36">
        <v>99</v>
      </c>
      <c r="G47" s="36">
        <v>215</v>
      </c>
      <c r="H47" s="36">
        <v>3740</v>
      </c>
      <c r="I47" s="36">
        <v>1405</v>
      </c>
      <c r="J47" s="79">
        <v>2334</v>
      </c>
      <c r="K47" s="60"/>
    </row>
    <row r="48" spans="7:11" ht="16.5" customHeight="1">
      <c r="G48" s="844" t="s">
        <v>466</v>
      </c>
      <c r="H48" s="844"/>
      <c r="I48" s="844"/>
      <c r="J48" s="844"/>
      <c r="K48" s="289"/>
    </row>
    <row r="49" spans="1:11" ht="16.5" customHeight="1">
      <c r="A49" s="68" t="s">
        <v>464</v>
      </c>
      <c r="B49" s="34"/>
      <c r="C49" s="34"/>
      <c r="D49" s="34"/>
      <c r="E49" s="34"/>
      <c r="F49" s="34"/>
      <c r="G49" s="404"/>
      <c r="H49" s="404"/>
      <c r="I49" s="404"/>
      <c r="J49" s="404"/>
      <c r="K49" s="60"/>
    </row>
    <row r="50" spans="1:11" ht="15" customHeight="1">
      <c r="A50" s="415" t="s">
        <v>465</v>
      </c>
      <c r="B50" s="34"/>
      <c r="C50" s="34"/>
      <c r="D50" s="34"/>
      <c r="E50" s="34"/>
      <c r="F50" s="34"/>
      <c r="G50" s="34"/>
      <c r="H50" s="62"/>
      <c r="I50" s="34"/>
      <c r="J50" s="60"/>
      <c r="K50" s="60"/>
    </row>
    <row r="51" spans="7:11" ht="13.5">
      <c r="G51" s="60"/>
      <c r="H51" s="60"/>
      <c r="I51" s="60"/>
      <c r="J51" s="60"/>
      <c r="K51" s="60"/>
    </row>
  </sheetData>
  <sheetProtection/>
  <mergeCells count="22">
    <mergeCell ref="J3:J5"/>
    <mergeCell ref="H4:H5"/>
    <mergeCell ref="B17:B18"/>
    <mergeCell ref="A30:A31"/>
    <mergeCell ref="B30:D30"/>
    <mergeCell ref="E30:G30"/>
    <mergeCell ref="H30:J30"/>
    <mergeCell ref="A17:A18"/>
    <mergeCell ref="A2:A5"/>
    <mergeCell ref="B2:H2"/>
    <mergeCell ref="G48:J48"/>
    <mergeCell ref="H17:H18"/>
    <mergeCell ref="I17:I18"/>
    <mergeCell ref="J17:J18"/>
    <mergeCell ref="G17:G18"/>
    <mergeCell ref="C4:C5"/>
    <mergeCell ref="D4:D5"/>
    <mergeCell ref="G4:G5"/>
    <mergeCell ref="C17:C18"/>
    <mergeCell ref="D17:D18"/>
    <mergeCell ref="E17:E18"/>
    <mergeCell ref="F17:F18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 alignWithMargins="0">
    <oddFooter>&amp;C&amp;"ＭＳ 明朝,標準"87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SheetLayoutView="100" zoomScalePageLayoutView="0" workbookViewId="0" topLeftCell="A1">
      <selection activeCell="K33" sqref="K33"/>
    </sheetView>
  </sheetViews>
  <sheetFormatPr defaultColWidth="9.00390625" defaultRowHeight="13.5"/>
  <cols>
    <col min="1" max="1" width="9.25390625" style="16" customWidth="1"/>
    <col min="2" max="14" width="6.625" style="16" customWidth="1"/>
    <col min="15" max="15" width="5.625" style="16" customWidth="1"/>
    <col min="16" max="16" width="4.375" style="16" customWidth="1"/>
    <col min="17" max="17" width="4.875" style="16" customWidth="1"/>
    <col min="18" max="16384" width="9.00390625" style="16" customWidth="1"/>
  </cols>
  <sheetData>
    <row r="1" spans="1:8" ht="17.25">
      <c r="A1" s="464" t="s">
        <v>498</v>
      </c>
      <c r="B1" s="465"/>
      <c r="C1" s="465"/>
      <c r="D1" s="465"/>
      <c r="E1" s="465"/>
      <c r="F1" s="466"/>
      <c r="G1" s="466"/>
      <c r="H1" s="466"/>
    </row>
    <row r="2" ht="16.5" customHeight="1"/>
    <row r="3" spans="1:6" ht="16.5" customHeight="1">
      <c r="A3" s="462" t="s">
        <v>467</v>
      </c>
      <c r="B3" s="463" t="s">
        <v>468</v>
      </c>
      <c r="C3" s="463"/>
      <c r="D3" s="463"/>
      <c r="E3" s="463"/>
      <c r="F3" s="14"/>
    </row>
    <row r="4" ht="8.25" customHeight="1">
      <c r="N4" s="129"/>
    </row>
    <row r="5" spans="1:14" ht="16.5" customHeight="1">
      <c r="A5" s="704" t="s">
        <v>469</v>
      </c>
      <c r="B5" s="128" t="s">
        <v>49</v>
      </c>
      <c r="C5" s="128" t="s">
        <v>50</v>
      </c>
      <c r="D5" s="128" t="s">
        <v>51</v>
      </c>
      <c r="E5" s="128" t="s">
        <v>52</v>
      </c>
      <c r="F5" s="128" t="s">
        <v>53</v>
      </c>
      <c r="G5" s="128" t="s">
        <v>54</v>
      </c>
      <c r="H5" s="128" t="s">
        <v>55</v>
      </c>
      <c r="I5" s="128" t="s">
        <v>56</v>
      </c>
      <c r="J5" s="128" t="s">
        <v>57</v>
      </c>
      <c r="K5" s="128" t="s">
        <v>58</v>
      </c>
      <c r="L5" s="128" t="s">
        <v>59</v>
      </c>
      <c r="M5" s="128" t="s">
        <v>60</v>
      </c>
      <c r="N5" s="128" t="s">
        <v>61</v>
      </c>
    </row>
    <row r="6" spans="1:14" ht="11.25" customHeight="1">
      <c r="A6" s="687"/>
      <c r="B6" s="417" t="s">
        <v>48</v>
      </c>
      <c r="C6" s="418" t="s">
        <v>75</v>
      </c>
      <c r="D6" s="418" t="s">
        <v>75</v>
      </c>
      <c r="E6" s="418" t="s">
        <v>75</v>
      </c>
      <c r="F6" s="418" t="s">
        <v>75</v>
      </c>
      <c r="G6" s="418" t="s">
        <v>75</v>
      </c>
      <c r="H6" s="417" t="s">
        <v>48</v>
      </c>
      <c r="I6" s="418" t="s">
        <v>75</v>
      </c>
      <c r="J6" s="418" t="s">
        <v>75</v>
      </c>
      <c r="K6" s="418" t="s">
        <v>75</v>
      </c>
      <c r="L6" s="418" t="s">
        <v>75</v>
      </c>
      <c r="M6" s="418" t="s">
        <v>75</v>
      </c>
      <c r="N6" s="419" t="s">
        <v>75</v>
      </c>
    </row>
    <row r="7" spans="1:14" ht="21.75" customHeight="1">
      <c r="A7" s="163" t="s">
        <v>322</v>
      </c>
      <c r="B7" s="268">
        <v>69</v>
      </c>
      <c r="C7" s="25">
        <v>61</v>
      </c>
      <c r="D7" s="25">
        <v>70</v>
      </c>
      <c r="E7" s="25">
        <v>69</v>
      </c>
      <c r="F7" s="25">
        <v>78</v>
      </c>
      <c r="G7" s="25">
        <v>78</v>
      </c>
      <c r="H7" s="267">
        <v>68</v>
      </c>
      <c r="I7" s="25">
        <v>81</v>
      </c>
      <c r="J7" s="25">
        <v>64</v>
      </c>
      <c r="K7" s="25">
        <v>70</v>
      </c>
      <c r="L7" s="25">
        <v>75</v>
      </c>
      <c r="M7" s="267">
        <v>67</v>
      </c>
      <c r="N7" s="269">
        <v>850</v>
      </c>
    </row>
    <row r="8" spans="1:14" ht="21.75" customHeight="1">
      <c r="A8" s="163">
        <v>20</v>
      </c>
      <c r="B8" s="268">
        <v>62</v>
      </c>
      <c r="C8" s="25">
        <v>58</v>
      </c>
      <c r="D8" s="25">
        <v>80</v>
      </c>
      <c r="E8" s="25">
        <v>88</v>
      </c>
      <c r="F8" s="25">
        <v>74</v>
      </c>
      <c r="G8" s="25">
        <v>68</v>
      </c>
      <c r="H8" s="267">
        <v>78</v>
      </c>
      <c r="I8" s="25">
        <v>75</v>
      </c>
      <c r="J8" s="25">
        <v>60</v>
      </c>
      <c r="K8" s="25">
        <v>79</v>
      </c>
      <c r="L8" s="25">
        <v>63</v>
      </c>
      <c r="M8" s="267">
        <v>90</v>
      </c>
      <c r="N8" s="269">
        <v>875</v>
      </c>
    </row>
    <row r="9" spans="1:14" ht="21.75" customHeight="1">
      <c r="A9" s="163">
        <v>21</v>
      </c>
      <c r="B9" s="268">
        <v>70</v>
      </c>
      <c r="C9" s="25">
        <v>64</v>
      </c>
      <c r="D9" s="25">
        <v>63</v>
      </c>
      <c r="E9" s="25">
        <v>70</v>
      </c>
      <c r="F9" s="25">
        <v>62</v>
      </c>
      <c r="G9" s="25">
        <v>64</v>
      </c>
      <c r="H9" s="267">
        <v>59</v>
      </c>
      <c r="I9" s="25">
        <v>81</v>
      </c>
      <c r="J9" s="25">
        <v>72</v>
      </c>
      <c r="K9" s="25">
        <v>72</v>
      </c>
      <c r="L9" s="25">
        <v>73</v>
      </c>
      <c r="M9" s="267">
        <v>76</v>
      </c>
      <c r="N9" s="269">
        <v>827</v>
      </c>
    </row>
    <row r="10" spans="1:14" ht="21.75" customHeight="1">
      <c r="A10" s="163">
        <v>22</v>
      </c>
      <c r="B10" s="268">
        <v>59</v>
      </c>
      <c r="C10" s="25">
        <v>54</v>
      </c>
      <c r="D10" s="25">
        <v>75</v>
      </c>
      <c r="E10" s="25">
        <v>67</v>
      </c>
      <c r="F10" s="25">
        <v>66</v>
      </c>
      <c r="G10" s="25">
        <v>65</v>
      </c>
      <c r="H10" s="267">
        <v>73</v>
      </c>
      <c r="I10" s="25">
        <v>73</v>
      </c>
      <c r="J10" s="25">
        <v>72</v>
      </c>
      <c r="K10" s="25">
        <v>71</v>
      </c>
      <c r="L10" s="25">
        <v>63</v>
      </c>
      <c r="M10" s="267">
        <v>61</v>
      </c>
      <c r="N10" s="269">
        <v>799</v>
      </c>
    </row>
    <row r="11" spans="1:14" ht="21.75" customHeight="1">
      <c r="A11" s="164">
        <v>23</v>
      </c>
      <c r="B11" s="609">
        <v>76</v>
      </c>
      <c r="C11" s="610">
        <v>67</v>
      </c>
      <c r="D11" s="610">
        <v>69</v>
      </c>
      <c r="E11" s="610">
        <v>38</v>
      </c>
      <c r="F11" s="610">
        <v>39</v>
      </c>
      <c r="G11" s="610">
        <v>37</v>
      </c>
      <c r="H11" s="610">
        <v>50</v>
      </c>
      <c r="I11" s="610">
        <v>37</v>
      </c>
      <c r="J11" s="610">
        <v>61</v>
      </c>
      <c r="K11" s="610">
        <v>52</v>
      </c>
      <c r="L11" s="610">
        <v>53</v>
      </c>
      <c r="M11" s="610">
        <v>56</v>
      </c>
      <c r="N11" s="611">
        <v>635</v>
      </c>
    </row>
    <row r="12" spans="2:14" ht="15.75" customHeight="1">
      <c r="B12" s="571"/>
      <c r="C12" s="25"/>
      <c r="D12" s="25"/>
      <c r="E12" s="25"/>
      <c r="F12" s="25"/>
      <c r="G12" s="25"/>
      <c r="H12" s="267"/>
      <c r="I12" s="25"/>
      <c r="J12" s="25"/>
      <c r="K12" s="866" t="s">
        <v>62</v>
      </c>
      <c r="L12" s="866"/>
      <c r="M12" s="866"/>
      <c r="N12" s="866"/>
    </row>
    <row r="13" ht="16.5" customHeight="1"/>
    <row r="15" spans="1:13" ht="15.75" customHeight="1">
      <c r="A15" s="467" t="s">
        <v>63</v>
      </c>
      <c r="B15" s="468" t="s">
        <v>499</v>
      </c>
      <c r="C15" s="468"/>
      <c r="D15" s="468"/>
      <c r="E15" s="469"/>
      <c r="F15" s="18"/>
      <c r="G15" s="19"/>
      <c r="H15" s="19"/>
      <c r="I15" s="19"/>
      <c r="J15" s="19"/>
      <c r="K15" s="19"/>
      <c r="L15" s="19"/>
      <c r="M15" s="19"/>
    </row>
    <row r="16" ht="8.25" customHeight="1">
      <c r="N16" s="171"/>
    </row>
    <row r="17" spans="1:20" ht="13.5">
      <c r="A17" s="701"/>
      <c r="B17" s="130">
        <v>0</v>
      </c>
      <c r="C17" s="130">
        <v>2</v>
      </c>
      <c r="D17" s="130">
        <v>4</v>
      </c>
      <c r="E17" s="130">
        <v>6</v>
      </c>
      <c r="F17" s="130">
        <v>8</v>
      </c>
      <c r="G17" s="130">
        <v>10</v>
      </c>
      <c r="H17" s="130">
        <v>12</v>
      </c>
      <c r="I17" s="130">
        <v>14</v>
      </c>
      <c r="J17" s="130">
        <v>16</v>
      </c>
      <c r="K17" s="130">
        <v>18</v>
      </c>
      <c r="L17" s="130">
        <v>20</v>
      </c>
      <c r="M17" s="130">
        <v>22</v>
      </c>
      <c r="N17" s="865" t="s">
        <v>284</v>
      </c>
      <c r="T17" s="129"/>
    </row>
    <row r="18" spans="1:14" ht="15">
      <c r="A18" s="702" t="s">
        <v>469</v>
      </c>
      <c r="B18" s="131" t="s">
        <v>173</v>
      </c>
      <c r="C18" s="131" t="s">
        <v>173</v>
      </c>
      <c r="D18" s="131" t="s">
        <v>173</v>
      </c>
      <c r="E18" s="131" t="s">
        <v>173</v>
      </c>
      <c r="F18" s="131" t="s">
        <v>173</v>
      </c>
      <c r="G18" s="131" t="s">
        <v>173</v>
      </c>
      <c r="H18" s="131" t="s">
        <v>173</v>
      </c>
      <c r="I18" s="131" t="s">
        <v>173</v>
      </c>
      <c r="J18" s="131" t="s">
        <v>173</v>
      </c>
      <c r="K18" s="131" t="s">
        <v>173</v>
      </c>
      <c r="L18" s="131" t="s">
        <v>173</v>
      </c>
      <c r="M18" s="131" t="s">
        <v>173</v>
      </c>
      <c r="N18" s="795"/>
    </row>
    <row r="19" spans="1:14" ht="16.5" customHeight="1">
      <c r="A19" s="703"/>
      <c r="B19" s="132">
        <v>2</v>
      </c>
      <c r="C19" s="132">
        <v>4</v>
      </c>
      <c r="D19" s="132">
        <v>6</v>
      </c>
      <c r="E19" s="132">
        <v>8</v>
      </c>
      <c r="F19" s="132">
        <v>10</v>
      </c>
      <c r="G19" s="132">
        <v>12</v>
      </c>
      <c r="H19" s="132">
        <v>14</v>
      </c>
      <c r="I19" s="132">
        <v>16</v>
      </c>
      <c r="J19" s="132">
        <v>18</v>
      </c>
      <c r="K19" s="132">
        <v>20</v>
      </c>
      <c r="L19" s="132">
        <v>22</v>
      </c>
      <c r="M19" s="132">
        <v>24</v>
      </c>
      <c r="N19" s="791"/>
    </row>
    <row r="20" spans="1:14" ht="12" customHeight="1">
      <c r="A20" s="688"/>
      <c r="B20" s="417" t="s">
        <v>48</v>
      </c>
      <c r="C20" s="418" t="s">
        <v>75</v>
      </c>
      <c r="D20" s="418" t="s">
        <v>75</v>
      </c>
      <c r="E20" s="418" t="s">
        <v>75</v>
      </c>
      <c r="F20" s="418" t="s">
        <v>75</v>
      </c>
      <c r="G20" s="418" t="s">
        <v>75</v>
      </c>
      <c r="H20" s="417" t="s">
        <v>48</v>
      </c>
      <c r="I20" s="418" t="s">
        <v>75</v>
      </c>
      <c r="J20" s="418" t="s">
        <v>75</v>
      </c>
      <c r="K20" s="418" t="s">
        <v>75</v>
      </c>
      <c r="L20" s="418" t="s">
        <v>75</v>
      </c>
      <c r="M20" s="418" t="s">
        <v>75</v>
      </c>
      <c r="N20" s="419" t="s">
        <v>75</v>
      </c>
    </row>
    <row r="21" spans="1:14" ht="17.25" customHeight="1">
      <c r="A21" s="163" t="s">
        <v>322</v>
      </c>
      <c r="B21" s="106">
        <v>14</v>
      </c>
      <c r="C21" s="19">
        <v>9</v>
      </c>
      <c r="D21" s="19">
        <v>6</v>
      </c>
      <c r="E21" s="19">
        <v>98</v>
      </c>
      <c r="F21" s="19">
        <v>136</v>
      </c>
      <c r="G21" s="19">
        <v>103</v>
      </c>
      <c r="H21" s="19">
        <v>90</v>
      </c>
      <c r="I21" s="19">
        <v>109</v>
      </c>
      <c r="J21" s="19">
        <v>126</v>
      </c>
      <c r="K21" s="19">
        <v>96</v>
      </c>
      <c r="L21" s="19">
        <v>43</v>
      </c>
      <c r="M21" s="19">
        <v>20</v>
      </c>
      <c r="N21" s="181">
        <v>850</v>
      </c>
    </row>
    <row r="22" spans="1:14" ht="17.25" customHeight="1">
      <c r="A22" s="163">
        <v>20</v>
      </c>
      <c r="B22" s="106">
        <v>9</v>
      </c>
      <c r="C22" s="19">
        <v>4</v>
      </c>
      <c r="D22" s="19">
        <v>13</v>
      </c>
      <c r="E22" s="19">
        <v>98</v>
      </c>
      <c r="F22" s="19">
        <v>148</v>
      </c>
      <c r="G22" s="19">
        <v>112</v>
      </c>
      <c r="H22" s="19">
        <v>108</v>
      </c>
      <c r="I22" s="19">
        <v>103</v>
      </c>
      <c r="J22" s="19">
        <v>129</v>
      </c>
      <c r="K22" s="19">
        <v>96</v>
      </c>
      <c r="L22" s="19">
        <v>36</v>
      </c>
      <c r="M22" s="19">
        <v>19</v>
      </c>
      <c r="N22" s="181">
        <v>875</v>
      </c>
    </row>
    <row r="23" spans="1:14" ht="17.25" customHeight="1">
      <c r="A23" s="163">
        <v>21</v>
      </c>
      <c r="B23" s="106">
        <v>8</v>
      </c>
      <c r="C23" s="19">
        <v>6</v>
      </c>
      <c r="D23" s="19">
        <v>5</v>
      </c>
      <c r="E23" s="19">
        <v>104</v>
      </c>
      <c r="F23" s="19">
        <v>119</v>
      </c>
      <c r="G23" s="19">
        <v>115</v>
      </c>
      <c r="H23" s="19">
        <v>105</v>
      </c>
      <c r="I23" s="19">
        <v>97</v>
      </c>
      <c r="J23" s="19">
        <v>122</v>
      </c>
      <c r="K23" s="19">
        <v>94</v>
      </c>
      <c r="L23" s="19">
        <v>36</v>
      </c>
      <c r="M23" s="19">
        <v>16</v>
      </c>
      <c r="N23" s="181">
        <v>827</v>
      </c>
    </row>
    <row r="24" spans="1:14" ht="17.25" customHeight="1">
      <c r="A24" s="163">
        <v>22</v>
      </c>
      <c r="B24" s="106">
        <v>6</v>
      </c>
      <c r="C24" s="19">
        <v>8</v>
      </c>
      <c r="D24" s="19">
        <v>6</v>
      </c>
      <c r="E24" s="19">
        <v>75</v>
      </c>
      <c r="F24" s="19">
        <v>137</v>
      </c>
      <c r="G24" s="19">
        <v>109</v>
      </c>
      <c r="H24" s="19">
        <v>98</v>
      </c>
      <c r="I24" s="19">
        <v>73</v>
      </c>
      <c r="J24" s="19">
        <v>144</v>
      </c>
      <c r="K24" s="19">
        <v>98</v>
      </c>
      <c r="L24" s="19">
        <v>31</v>
      </c>
      <c r="M24" s="19">
        <v>14</v>
      </c>
      <c r="N24" s="181">
        <v>799</v>
      </c>
    </row>
    <row r="25" spans="1:14" ht="17.25" customHeight="1">
      <c r="A25" s="164">
        <v>23</v>
      </c>
      <c r="B25" s="612">
        <v>4</v>
      </c>
      <c r="C25" s="613">
        <v>5</v>
      </c>
      <c r="D25" s="613">
        <v>6</v>
      </c>
      <c r="E25" s="613">
        <v>75</v>
      </c>
      <c r="F25" s="613">
        <v>95</v>
      </c>
      <c r="G25" s="613">
        <v>80</v>
      </c>
      <c r="H25" s="613">
        <v>68</v>
      </c>
      <c r="I25" s="613">
        <v>94</v>
      </c>
      <c r="J25" s="613">
        <v>92</v>
      </c>
      <c r="K25" s="613">
        <v>76</v>
      </c>
      <c r="L25" s="613">
        <v>26</v>
      </c>
      <c r="M25" s="613">
        <v>14</v>
      </c>
      <c r="N25" s="614">
        <v>635</v>
      </c>
    </row>
    <row r="26" spans="2:14" ht="15" customHeight="1">
      <c r="B26" s="165"/>
      <c r="K26" s="866" t="s">
        <v>62</v>
      </c>
      <c r="L26" s="866"/>
      <c r="M26" s="866"/>
      <c r="N26" s="866"/>
    </row>
    <row r="27" spans="1:13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</row>
    <row r="28" spans="1:13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L28" s="19"/>
      <c r="M28" s="19"/>
    </row>
    <row r="29" spans="1:5" ht="14.25">
      <c r="A29" s="467" t="s">
        <v>66</v>
      </c>
      <c r="B29" s="463" t="s">
        <v>67</v>
      </c>
      <c r="C29" s="463"/>
      <c r="D29" s="463"/>
      <c r="E29" s="420"/>
    </row>
    <row r="30" spans="1:11" ht="9" customHeight="1">
      <c r="A30" s="19"/>
      <c r="K30" s="129"/>
    </row>
    <row r="31" spans="1:26" ht="18.75" customHeight="1">
      <c r="A31" s="705" t="s">
        <v>469</v>
      </c>
      <c r="B31" s="128" t="s">
        <v>68</v>
      </c>
      <c r="C31" s="128" t="s">
        <v>69</v>
      </c>
      <c r="D31" s="128" t="s">
        <v>70</v>
      </c>
      <c r="E31" s="128" t="s">
        <v>71</v>
      </c>
      <c r="F31" s="128" t="s">
        <v>72</v>
      </c>
      <c r="G31" s="128" t="s">
        <v>73</v>
      </c>
      <c r="H31" s="128" t="s">
        <v>74</v>
      </c>
      <c r="I31" s="128" t="s">
        <v>61</v>
      </c>
      <c r="S31" s="128" t="s">
        <v>68</v>
      </c>
      <c r="T31" s="128" t="s">
        <v>69</v>
      </c>
      <c r="U31" s="128" t="s">
        <v>70</v>
      </c>
      <c r="V31" s="128" t="s">
        <v>71</v>
      </c>
      <c r="W31" s="128" t="s">
        <v>72</v>
      </c>
      <c r="X31" s="128" t="s">
        <v>73</v>
      </c>
      <c r="Y31" s="636" t="s">
        <v>74</v>
      </c>
      <c r="Z31" s="635"/>
    </row>
    <row r="32" spans="1:26" ht="12" customHeight="1">
      <c r="A32" s="689"/>
      <c r="B32" s="23" t="s">
        <v>48</v>
      </c>
      <c r="C32" s="418" t="s">
        <v>75</v>
      </c>
      <c r="D32" s="418" t="s">
        <v>75</v>
      </c>
      <c r="E32" s="418" t="s">
        <v>75</v>
      </c>
      <c r="F32" s="418" t="s">
        <v>75</v>
      </c>
      <c r="G32" s="418" t="s">
        <v>75</v>
      </c>
      <c r="H32" s="417" t="s">
        <v>48</v>
      </c>
      <c r="I32" s="419" t="s">
        <v>75</v>
      </c>
      <c r="S32" s="634"/>
      <c r="T32" s="416"/>
      <c r="U32" s="416"/>
      <c r="V32" s="416"/>
      <c r="W32" s="416"/>
      <c r="X32" s="416"/>
      <c r="Y32" s="416"/>
      <c r="Z32" s="635"/>
    </row>
    <row r="33" spans="1:26" ht="18.75" customHeight="1">
      <c r="A33" s="163" t="s">
        <v>322</v>
      </c>
      <c r="B33" s="106">
        <v>92</v>
      </c>
      <c r="C33" s="69">
        <v>110</v>
      </c>
      <c r="D33" s="19">
        <v>136</v>
      </c>
      <c r="E33" s="19">
        <v>146</v>
      </c>
      <c r="F33" s="19">
        <v>130</v>
      </c>
      <c r="G33" s="69">
        <v>117</v>
      </c>
      <c r="H33" s="19">
        <v>119</v>
      </c>
      <c r="I33" s="182">
        <v>850</v>
      </c>
      <c r="R33" s="637" t="s">
        <v>344</v>
      </c>
      <c r="S33" s="106">
        <v>110</v>
      </c>
      <c r="T33" s="69">
        <v>148</v>
      </c>
      <c r="U33" s="19">
        <v>132</v>
      </c>
      <c r="V33" s="19">
        <v>115</v>
      </c>
      <c r="W33" s="19">
        <v>142</v>
      </c>
      <c r="X33" s="69">
        <v>128</v>
      </c>
      <c r="Y33" s="19">
        <v>100</v>
      </c>
      <c r="Z33" s="106"/>
    </row>
    <row r="34" spans="1:26" ht="20.25" customHeight="1">
      <c r="A34" s="423">
        <v>20</v>
      </c>
      <c r="B34" s="106">
        <v>110</v>
      </c>
      <c r="C34" s="69">
        <v>148</v>
      </c>
      <c r="D34" s="19">
        <v>132</v>
      </c>
      <c r="E34" s="19">
        <v>115</v>
      </c>
      <c r="F34" s="19">
        <v>142</v>
      </c>
      <c r="G34" s="69">
        <v>128</v>
      </c>
      <c r="H34" s="19">
        <v>100</v>
      </c>
      <c r="I34" s="182">
        <v>875</v>
      </c>
      <c r="R34" s="637">
        <v>21</v>
      </c>
      <c r="S34" s="106">
        <v>92</v>
      </c>
      <c r="T34" s="69">
        <v>112</v>
      </c>
      <c r="U34" s="19">
        <v>140</v>
      </c>
      <c r="V34" s="19">
        <v>121</v>
      </c>
      <c r="W34" s="19">
        <v>118</v>
      </c>
      <c r="X34" s="69">
        <v>130</v>
      </c>
      <c r="Y34" s="19">
        <v>114</v>
      </c>
      <c r="Z34" s="106"/>
    </row>
    <row r="35" spans="1:26" ht="20.25" customHeight="1">
      <c r="A35" s="423">
        <v>21</v>
      </c>
      <c r="B35" s="106">
        <v>92</v>
      </c>
      <c r="C35" s="69">
        <v>112</v>
      </c>
      <c r="D35" s="19">
        <v>140</v>
      </c>
      <c r="E35" s="19">
        <v>121</v>
      </c>
      <c r="F35" s="19">
        <v>118</v>
      </c>
      <c r="G35" s="69">
        <v>130</v>
      </c>
      <c r="H35" s="19">
        <v>114</v>
      </c>
      <c r="I35" s="182">
        <v>827</v>
      </c>
      <c r="R35" s="637">
        <v>22</v>
      </c>
      <c r="S35" s="106">
        <v>66</v>
      </c>
      <c r="T35" s="69">
        <v>119</v>
      </c>
      <c r="U35" s="19">
        <v>131</v>
      </c>
      <c r="V35" s="19">
        <v>129</v>
      </c>
      <c r="W35" s="19">
        <v>117</v>
      </c>
      <c r="X35" s="69">
        <v>140</v>
      </c>
      <c r="Y35" s="19">
        <v>97</v>
      </c>
      <c r="Z35" s="106"/>
    </row>
    <row r="36" spans="1:26" ht="20.25" customHeight="1">
      <c r="A36" s="423">
        <v>22</v>
      </c>
      <c r="B36" s="106">
        <v>66</v>
      </c>
      <c r="C36" s="69">
        <v>119</v>
      </c>
      <c r="D36" s="19">
        <v>131</v>
      </c>
      <c r="E36" s="19">
        <v>129</v>
      </c>
      <c r="F36" s="19">
        <v>117</v>
      </c>
      <c r="G36" s="69">
        <v>140</v>
      </c>
      <c r="H36" s="19">
        <v>97</v>
      </c>
      <c r="I36" s="182">
        <v>799</v>
      </c>
      <c r="Q36" s="19"/>
      <c r="R36" s="637">
        <v>23</v>
      </c>
      <c r="S36" s="638">
        <v>68</v>
      </c>
      <c r="T36" s="639">
        <v>84</v>
      </c>
      <c r="U36" s="639">
        <v>92</v>
      </c>
      <c r="V36" s="639">
        <v>99</v>
      </c>
      <c r="W36" s="639">
        <v>113</v>
      </c>
      <c r="X36" s="639">
        <v>102</v>
      </c>
      <c r="Y36" s="640">
        <v>77</v>
      </c>
      <c r="Z36" s="633" t="s">
        <v>346</v>
      </c>
    </row>
    <row r="37" spans="1:26" ht="20.25" customHeight="1">
      <c r="A37" s="164">
        <v>23</v>
      </c>
      <c r="B37" s="613">
        <v>68</v>
      </c>
      <c r="C37" s="613">
        <v>84</v>
      </c>
      <c r="D37" s="613">
        <v>92</v>
      </c>
      <c r="E37" s="613">
        <v>99</v>
      </c>
      <c r="F37" s="613">
        <v>113</v>
      </c>
      <c r="G37" s="613">
        <v>102</v>
      </c>
      <c r="H37" s="613">
        <v>77</v>
      </c>
      <c r="I37" s="615">
        <v>635</v>
      </c>
      <c r="Q37" s="19"/>
      <c r="S37" s="69"/>
      <c r="T37" s="69"/>
      <c r="U37" s="69"/>
      <c r="V37" s="69"/>
      <c r="W37" s="69"/>
      <c r="X37" s="69"/>
      <c r="Y37" s="69"/>
      <c r="Z37" s="69"/>
    </row>
    <row r="38" spans="1:26" ht="16.5" customHeight="1">
      <c r="A38" s="572"/>
      <c r="B38" s="19"/>
      <c r="C38" s="69"/>
      <c r="D38" s="19"/>
      <c r="E38" s="19"/>
      <c r="I38" s="25" t="s">
        <v>62</v>
      </c>
      <c r="S38" s="19"/>
      <c r="T38" s="19"/>
      <c r="U38" s="19"/>
      <c r="V38" s="19"/>
      <c r="W38" s="19"/>
      <c r="X38" s="19"/>
      <c r="Y38" s="19"/>
      <c r="Z38" s="69" t="s">
        <v>345</v>
      </c>
    </row>
    <row r="39" spans="2:25" ht="18.75" customHeight="1">
      <c r="B39" s="19"/>
      <c r="C39" s="69"/>
      <c r="D39" s="19"/>
      <c r="E39" s="19"/>
      <c r="R39" s="69"/>
      <c r="S39" s="19"/>
      <c r="T39" s="19"/>
      <c r="U39" s="19"/>
      <c r="V39" s="19"/>
      <c r="W39" s="19"/>
      <c r="X39" s="19"/>
      <c r="Y39" s="19"/>
    </row>
    <row r="42" spans="19:26" ht="13.5">
      <c r="S42" s="19"/>
      <c r="T42" s="69"/>
      <c r="U42" s="19"/>
      <c r="V42" s="19"/>
      <c r="W42" s="19"/>
      <c r="X42" s="69"/>
      <c r="Y42" s="19"/>
      <c r="Z42" s="69" t="s">
        <v>346</v>
      </c>
    </row>
    <row r="43" spans="5:9" ht="13.5">
      <c r="E43" s="27"/>
      <c r="F43" s="27"/>
      <c r="G43" s="27"/>
      <c r="H43" s="27"/>
      <c r="I43" s="27"/>
    </row>
    <row r="45" ht="13.5">
      <c r="J45" s="27"/>
    </row>
  </sheetData>
  <sheetProtection/>
  <mergeCells count="3">
    <mergeCell ref="N17:N19"/>
    <mergeCell ref="K12:N12"/>
    <mergeCell ref="K26:N26"/>
  </mergeCells>
  <printOptions/>
  <pageMargins left="0.7874015748031497" right="0.7874015748031497" top="0.984251968503937" bottom="0.3937007874015748" header="0.5118110236220472" footer="0.5118110236220472"/>
  <pageSetup firstPageNumber="77" useFirstPageNumber="1" horizontalDpi="600" verticalDpi="600" orientation="portrait" paperSize="9" scale="77" r:id="rId2"/>
  <headerFooter alignWithMargins="0">
    <oddFooter>&amp;C&amp;"ＭＳ 明朝,標準"&amp;13 88</oddFooter>
  </headerFooter>
  <colBreaks count="1" manualBreakCount="1">
    <brk id="25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SheetLayoutView="100" zoomScalePageLayoutView="0" workbookViewId="0" topLeftCell="A1">
      <selection activeCell="F69" sqref="F69"/>
    </sheetView>
  </sheetViews>
  <sheetFormatPr defaultColWidth="9.00390625" defaultRowHeight="13.5"/>
  <cols>
    <col min="1" max="1" width="9.00390625" style="16" customWidth="1"/>
    <col min="2" max="2" width="14.125" style="16" customWidth="1"/>
    <col min="3" max="5" width="12.125" style="16" customWidth="1"/>
    <col min="6" max="6" width="5.75390625" style="16" customWidth="1"/>
    <col min="7" max="7" width="14.375" style="16" customWidth="1"/>
    <col min="8" max="8" width="23.125" style="16" hidden="1" customWidth="1"/>
    <col min="9" max="16384" width="9.00390625" style="16" customWidth="1"/>
  </cols>
  <sheetData>
    <row r="1" spans="1:7" ht="18.75" customHeight="1">
      <c r="A1" s="183" t="s">
        <v>336</v>
      </c>
      <c r="B1" s="13"/>
      <c r="C1" s="13"/>
      <c r="D1" s="14"/>
      <c r="F1" s="14"/>
      <c r="G1" s="15" t="s">
        <v>43</v>
      </c>
    </row>
    <row r="2" spans="1:11" ht="20.25" customHeight="1">
      <c r="A2" s="17"/>
      <c r="B2" s="17"/>
      <c r="C2" s="405"/>
      <c r="D2" s="486"/>
      <c r="F2" s="18"/>
      <c r="G2" s="19"/>
      <c r="H2" s="19"/>
      <c r="I2" s="19"/>
      <c r="J2" s="19"/>
      <c r="K2" s="19"/>
    </row>
    <row r="3" spans="1:11" ht="22.5" customHeight="1">
      <c r="A3" s="476" t="s">
        <v>555</v>
      </c>
      <c r="B3" s="477" t="s">
        <v>45</v>
      </c>
      <c r="C3" s="478" t="s">
        <v>46</v>
      </c>
      <c r="D3" s="479" t="s">
        <v>47</v>
      </c>
      <c r="F3" s="18"/>
      <c r="G3" s="22" t="s">
        <v>43</v>
      </c>
      <c r="H3" s="19" t="s">
        <v>43</v>
      </c>
      <c r="I3" s="19" t="s">
        <v>43</v>
      </c>
      <c r="J3" s="22" t="s">
        <v>43</v>
      </c>
      <c r="K3" s="19"/>
    </row>
    <row r="4" spans="1:11" ht="11.25" customHeight="1">
      <c r="A4" s="159"/>
      <c r="B4" s="23" t="s">
        <v>75</v>
      </c>
      <c r="C4" s="24" t="s">
        <v>76</v>
      </c>
      <c r="D4" s="88" t="s">
        <v>76</v>
      </c>
      <c r="F4" s="18"/>
      <c r="G4" s="22"/>
      <c r="H4" s="19"/>
      <c r="I4" s="19"/>
      <c r="J4" s="22"/>
      <c r="K4" s="19"/>
    </row>
    <row r="5" spans="1:11" ht="14.25">
      <c r="A5" s="160" t="s">
        <v>500</v>
      </c>
      <c r="B5" s="470">
        <v>475</v>
      </c>
      <c r="C5" s="471">
        <v>603</v>
      </c>
      <c r="D5" s="472">
        <v>7</v>
      </c>
      <c r="F5" s="18"/>
      <c r="G5" s="19" t="s">
        <v>43</v>
      </c>
      <c r="H5" s="19" t="s">
        <v>43</v>
      </c>
      <c r="I5" s="19" t="s">
        <v>43</v>
      </c>
      <c r="J5" s="19" t="s">
        <v>43</v>
      </c>
      <c r="K5" s="19"/>
    </row>
    <row r="6" spans="1:11" ht="14.25">
      <c r="A6" s="160">
        <v>2</v>
      </c>
      <c r="B6" s="470">
        <v>488</v>
      </c>
      <c r="C6" s="471">
        <v>615</v>
      </c>
      <c r="D6" s="472">
        <v>4</v>
      </c>
      <c r="F6" s="18"/>
      <c r="G6" s="19" t="s">
        <v>43</v>
      </c>
      <c r="H6" s="19" t="s">
        <v>43</v>
      </c>
      <c r="I6" s="19" t="s">
        <v>43</v>
      </c>
      <c r="J6" s="19" t="s">
        <v>43</v>
      </c>
      <c r="K6" s="19"/>
    </row>
    <row r="7" spans="1:11" ht="14.25">
      <c r="A7" s="160">
        <v>3</v>
      </c>
      <c r="B7" s="470">
        <v>443</v>
      </c>
      <c r="C7" s="471">
        <v>518</v>
      </c>
      <c r="D7" s="472">
        <v>7</v>
      </c>
      <c r="F7" s="18"/>
      <c r="G7" s="19" t="s">
        <v>43</v>
      </c>
      <c r="H7" s="19" t="s">
        <v>43</v>
      </c>
      <c r="I7" s="19"/>
      <c r="J7" s="19"/>
      <c r="K7" s="19"/>
    </row>
    <row r="8" spans="1:11" ht="14.25">
      <c r="A8" s="160">
        <v>4</v>
      </c>
      <c r="B8" s="470">
        <v>479</v>
      </c>
      <c r="C8" s="471">
        <v>582</v>
      </c>
      <c r="D8" s="472">
        <v>4</v>
      </c>
      <c r="F8" s="18"/>
      <c r="G8" s="19" t="s">
        <v>43</v>
      </c>
      <c r="H8" s="19" t="s">
        <v>43</v>
      </c>
      <c r="I8" s="19" t="s">
        <v>43</v>
      </c>
      <c r="J8" s="19" t="s">
        <v>43</v>
      </c>
      <c r="K8" s="19"/>
    </row>
    <row r="9" spans="1:11" ht="14.25">
      <c r="A9" s="160">
        <v>5</v>
      </c>
      <c r="B9" s="470">
        <v>504</v>
      </c>
      <c r="C9" s="471">
        <v>586</v>
      </c>
      <c r="D9" s="472">
        <v>10</v>
      </c>
      <c r="F9" s="18"/>
      <c r="G9" s="19" t="s">
        <v>43</v>
      </c>
      <c r="H9" s="19" t="s">
        <v>43</v>
      </c>
      <c r="I9" s="19" t="s">
        <v>43</v>
      </c>
      <c r="J9" s="19" t="s">
        <v>43</v>
      </c>
      <c r="K9" s="19"/>
    </row>
    <row r="10" spans="1:11" ht="14.25">
      <c r="A10" s="160">
        <v>6</v>
      </c>
      <c r="B10" s="470">
        <v>505</v>
      </c>
      <c r="C10" s="471">
        <v>575</v>
      </c>
      <c r="D10" s="472">
        <v>11</v>
      </c>
      <c r="F10" s="18"/>
      <c r="G10" s="19" t="s">
        <v>43</v>
      </c>
      <c r="H10" s="19" t="s">
        <v>43</v>
      </c>
      <c r="I10" s="19" t="s">
        <v>43</v>
      </c>
      <c r="J10" s="19" t="s">
        <v>43</v>
      </c>
      <c r="K10" s="19"/>
    </row>
    <row r="11" spans="1:11" ht="14.25">
      <c r="A11" s="160">
        <v>7</v>
      </c>
      <c r="B11" s="470">
        <v>535</v>
      </c>
      <c r="C11" s="471">
        <v>691</v>
      </c>
      <c r="D11" s="472">
        <v>7</v>
      </c>
      <c r="F11" s="18"/>
      <c r="G11" s="22" t="s">
        <v>43</v>
      </c>
      <c r="H11" s="19" t="s">
        <v>43</v>
      </c>
      <c r="I11" s="19" t="s">
        <v>43</v>
      </c>
      <c r="J11" s="19" t="s">
        <v>43</v>
      </c>
      <c r="K11" s="19"/>
    </row>
    <row r="12" spans="1:11" ht="14.25">
      <c r="A12" s="160">
        <v>8</v>
      </c>
      <c r="B12" s="470">
        <v>518</v>
      </c>
      <c r="C12" s="471">
        <v>675</v>
      </c>
      <c r="D12" s="472">
        <v>4</v>
      </c>
      <c r="F12" s="18"/>
      <c r="G12" s="25" t="s">
        <v>43</v>
      </c>
      <c r="H12" s="19"/>
      <c r="I12" s="19"/>
      <c r="J12" s="19"/>
      <c r="K12" s="19"/>
    </row>
    <row r="13" spans="1:11" ht="14.25">
      <c r="A13" s="160">
        <v>9</v>
      </c>
      <c r="B13" s="470">
        <v>536</v>
      </c>
      <c r="C13" s="471">
        <v>721</v>
      </c>
      <c r="D13" s="472">
        <v>5</v>
      </c>
      <c r="F13" s="18"/>
      <c r="G13" s="25" t="s">
        <v>43</v>
      </c>
      <c r="H13" s="19"/>
      <c r="I13" s="19"/>
      <c r="J13" s="19"/>
      <c r="K13" s="19"/>
    </row>
    <row r="14" spans="1:11" ht="14.25">
      <c r="A14" s="161">
        <v>10</v>
      </c>
      <c r="B14" s="473">
        <v>534</v>
      </c>
      <c r="C14" s="471">
        <v>690</v>
      </c>
      <c r="D14" s="472">
        <v>9</v>
      </c>
      <c r="F14" s="18"/>
      <c r="G14" s="25" t="s">
        <v>43</v>
      </c>
      <c r="H14" s="19"/>
      <c r="I14" s="19"/>
      <c r="J14" s="19"/>
      <c r="K14" s="19"/>
    </row>
    <row r="15" spans="1:11" ht="14.25">
      <c r="A15" s="160">
        <v>11</v>
      </c>
      <c r="B15" s="470">
        <v>630</v>
      </c>
      <c r="C15" s="471">
        <v>839</v>
      </c>
      <c r="D15" s="472">
        <v>3</v>
      </c>
      <c r="F15" s="18"/>
      <c r="G15" s="25" t="s">
        <v>43</v>
      </c>
      <c r="H15" s="19"/>
      <c r="I15" s="19"/>
      <c r="J15" s="19"/>
      <c r="K15" s="19"/>
    </row>
    <row r="16" spans="1:11" ht="14.25">
      <c r="A16" s="161">
        <v>12</v>
      </c>
      <c r="B16" s="473">
        <v>577</v>
      </c>
      <c r="C16" s="471">
        <v>743</v>
      </c>
      <c r="D16" s="472">
        <v>4</v>
      </c>
      <c r="F16" s="18"/>
      <c r="G16" s="26" t="s">
        <v>43</v>
      </c>
      <c r="H16" s="19"/>
      <c r="I16" s="19"/>
      <c r="J16" s="19"/>
      <c r="K16" s="19"/>
    </row>
    <row r="17" spans="1:11" ht="14.25">
      <c r="A17" s="161">
        <v>13</v>
      </c>
      <c r="B17" s="473">
        <v>529</v>
      </c>
      <c r="C17" s="471">
        <v>700</v>
      </c>
      <c r="D17" s="472">
        <v>6</v>
      </c>
      <c r="F17" s="18"/>
      <c r="G17" s="26" t="s">
        <v>43</v>
      </c>
      <c r="H17" s="19" t="s">
        <v>43</v>
      </c>
      <c r="I17" s="19" t="s">
        <v>43</v>
      </c>
      <c r="J17" s="19" t="s">
        <v>43</v>
      </c>
      <c r="K17" s="19"/>
    </row>
    <row r="18" spans="1:11" ht="14.25">
      <c r="A18" s="161">
        <v>14</v>
      </c>
      <c r="B18" s="473">
        <v>583</v>
      </c>
      <c r="C18" s="471">
        <v>789</v>
      </c>
      <c r="D18" s="472">
        <v>8</v>
      </c>
      <c r="F18" s="18"/>
      <c r="G18" s="19"/>
      <c r="H18" s="22" t="s">
        <v>43</v>
      </c>
      <c r="I18" s="19"/>
      <c r="J18" s="19"/>
      <c r="K18" s="19"/>
    </row>
    <row r="19" spans="1:6" ht="14.25">
      <c r="A19" s="161">
        <v>15</v>
      </c>
      <c r="B19" s="473">
        <v>714</v>
      </c>
      <c r="C19" s="471">
        <v>932</v>
      </c>
      <c r="D19" s="472">
        <v>2</v>
      </c>
      <c r="F19" s="14"/>
    </row>
    <row r="20" spans="1:6" ht="14.25">
      <c r="A20" s="161">
        <v>16</v>
      </c>
      <c r="B20" s="473">
        <v>660</v>
      </c>
      <c r="C20" s="471">
        <v>891</v>
      </c>
      <c r="D20" s="472">
        <v>4</v>
      </c>
      <c r="F20" s="14"/>
    </row>
    <row r="21" spans="1:6" ht="14.25">
      <c r="A21" s="161">
        <v>17</v>
      </c>
      <c r="B21" s="470">
        <v>589</v>
      </c>
      <c r="C21" s="471">
        <v>756</v>
      </c>
      <c r="D21" s="472">
        <v>4</v>
      </c>
      <c r="F21" s="14"/>
    </row>
    <row r="22" spans="1:6" ht="14.25">
      <c r="A22" s="161">
        <v>18</v>
      </c>
      <c r="B22" s="470">
        <v>912</v>
      </c>
      <c r="C22" s="474">
        <v>1137</v>
      </c>
      <c r="D22" s="472">
        <v>8</v>
      </c>
      <c r="F22" s="14"/>
    </row>
    <row r="23" spans="1:6" ht="14.25">
      <c r="A23" s="161">
        <v>19</v>
      </c>
      <c r="B23" s="470">
        <v>850</v>
      </c>
      <c r="C23" s="474">
        <v>1031</v>
      </c>
      <c r="D23" s="472">
        <v>7</v>
      </c>
      <c r="F23" s="14"/>
    </row>
    <row r="24" spans="1:6" ht="14.25">
      <c r="A24" s="161">
        <v>20</v>
      </c>
      <c r="B24" s="470">
        <v>875</v>
      </c>
      <c r="C24" s="474">
        <v>1066</v>
      </c>
      <c r="D24" s="472">
        <v>3</v>
      </c>
      <c r="F24" s="14"/>
    </row>
    <row r="25" spans="1:6" ht="14.25">
      <c r="A25" s="161">
        <v>21</v>
      </c>
      <c r="B25" s="558">
        <v>827</v>
      </c>
      <c r="C25" s="475">
        <v>1030</v>
      </c>
      <c r="D25" s="472">
        <v>4</v>
      </c>
      <c r="F25" s="14"/>
    </row>
    <row r="26" spans="1:6" ht="15.75" customHeight="1">
      <c r="A26" s="161">
        <v>22</v>
      </c>
      <c r="B26" s="558">
        <v>799</v>
      </c>
      <c r="C26" s="475">
        <v>1039</v>
      </c>
      <c r="D26" s="472">
        <v>4</v>
      </c>
      <c r="F26" s="14"/>
    </row>
    <row r="27" spans="1:6" ht="15.75" customHeight="1">
      <c r="A27" s="162">
        <v>23</v>
      </c>
      <c r="B27" s="641">
        <v>635</v>
      </c>
      <c r="C27" s="642">
        <v>822</v>
      </c>
      <c r="D27" s="643">
        <v>0</v>
      </c>
      <c r="F27" s="14"/>
    </row>
    <row r="28" spans="1:6" ht="18.75" customHeight="1">
      <c r="A28" s="165" t="s">
        <v>574</v>
      </c>
      <c r="D28" s="369" t="s">
        <v>575</v>
      </c>
      <c r="F28" s="14"/>
    </row>
    <row r="29" spans="2:5" ht="13.5">
      <c r="B29" s="19"/>
      <c r="C29" s="19"/>
      <c r="D29" s="19"/>
      <c r="E29" s="19"/>
    </row>
    <row r="60" spans="4:5" ht="13.5">
      <c r="D60" s="19"/>
      <c r="E60" s="19"/>
    </row>
    <row r="61" spans="4:5" ht="13.5">
      <c r="D61" s="19"/>
      <c r="E61" s="19"/>
    </row>
    <row r="62" spans="4:5" ht="13.5">
      <c r="D62" s="19"/>
      <c r="E62" s="19"/>
    </row>
    <row r="63" spans="4:5" ht="13.5">
      <c r="D63" s="19"/>
      <c r="E63" s="19"/>
    </row>
    <row r="68" spans="2:5" ht="14.25">
      <c r="B68" s="644" t="s">
        <v>44</v>
      </c>
      <c r="C68" s="20" t="s">
        <v>45</v>
      </c>
      <c r="D68" s="21" t="s">
        <v>46</v>
      </c>
      <c r="E68" s="21" t="s">
        <v>47</v>
      </c>
    </row>
    <row r="69" spans="2:5" ht="14.25">
      <c r="B69" s="161" t="s">
        <v>562</v>
      </c>
      <c r="C69" s="473">
        <v>714</v>
      </c>
      <c r="D69" s="471">
        <v>932</v>
      </c>
      <c r="E69" s="472">
        <v>2</v>
      </c>
    </row>
    <row r="70" spans="2:5" ht="14.25">
      <c r="B70" s="161" t="s">
        <v>561</v>
      </c>
      <c r="C70" s="473">
        <v>660</v>
      </c>
      <c r="D70" s="471">
        <v>891</v>
      </c>
      <c r="E70" s="472">
        <v>4</v>
      </c>
    </row>
    <row r="71" spans="2:5" ht="14.25">
      <c r="B71" s="161" t="s">
        <v>563</v>
      </c>
      <c r="C71" s="470">
        <v>589</v>
      </c>
      <c r="D71" s="471">
        <v>756</v>
      </c>
      <c r="E71" s="472">
        <v>4</v>
      </c>
    </row>
    <row r="72" spans="2:5" ht="14.25">
      <c r="B72" s="161" t="s">
        <v>564</v>
      </c>
      <c r="C72" s="470">
        <v>912</v>
      </c>
      <c r="D72" s="474">
        <v>1137</v>
      </c>
      <c r="E72" s="472">
        <v>8</v>
      </c>
    </row>
    <row r="73" spans="2:5" ht="14.25">
      <c r="B73" s="161" t="s">
        <v>565</v>
      </c>
      <c r="C73" s="470">
        <v>850</v>
      </c>
      <c r="D73" s="474">
        <v>1031</v>
      </c>
      <c r="E73" s="472">
        <v>7</v>
      </c>
    </row>
    <row r="74" spans="2:5" ht="14.25">
      <c r="B74" s="161" t="s">
        <v>566</v>
      </c>
      <c r="C74" s="470">
        <v>875</v>
      </c>
      <c r="D74" s="474">
        <v>1066</v>
      </c>
      <c r="E74" s="472">
        <v>3</v>
      </c>
    </row>
    <row r="75" spans="2:5" ht="14.25">
      <c r="B75" s="161" t="s">
        <v>567</v>
      </c>
      <c r="C75" s="558">
        <v>827</v>
      </c>
      <c r="D75" s="475">
        <v>1030</v>
      </c>
      <c r="E75" s="472">
        <v>4</v>
      </c>
    </row>
    <row r="76" spans="2:5" ht="14.25">
      <c r="B76" s="161" t="s">
        <v>568</v>
      </c>
      <c r="C76" s="558">
        <v>799</v>
      </c>
      <c r="D76" s="475">
        <v>1039</v>
      </c>
      <c r="E76" s="472">
        <v>4</v>
      </c>
    </row>
    <row r="77" spans="2:5" ht="14.25">
      <c r="B77" s="162" t="s">
        <v>569</v>
      </c>
      <c r="C77" s="641">
        <v>635</v>
      </c>
      <c r="D77" s="642">
        <v>822</v>
      </c>
      <c r="E77" s="643">
        <v>0</v>
      </c>
    </row>
  </sheetData>
  <sheetProtection/>
  <printOptions/>
  <pageMargins left="0.984251968503937" right="0.7874015748031497" top="0.7874015748031497" bottom="0.7874015748031497" header="0.5118110236220472" footer="0.5118110236220472"/>
  <pageSetup firstPageNumber="78" useFirstPageNumber="1" horizontalDpi="600" verticalDpi="600" orientation="portrait" paperSize="9" scale="88" r:id="rId2"/>
  <headerFooter alignWithMargins="0">
    <oddFooter>&amp;C&amp;"ＭＳ 明朝,標準"&amp;12 89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1.375" style="0" customWidth="1"/>
    <col min="3" max="3" width="11.50390625" style="0" customWidth="1"/>
    <col min="4" max="4" width="12.00390625" style="0" customWidth="1"/>
    <col min="5" max="5" width="7.50390625" style="0" customWidth="1"/>
    <col min="6" max="6" width="4.625" style="0" customWidth="1"/>
    <col min="7" max="7" width="11.00390625" style="0" customWidth="1"/>
    <col min="8" max="8" width="11.375" style="0" customWidth="1"/>
    <col min="9" max="9" width="10.875" style="0" customWidth="1"/>
    <col min="10" max="10" width="6.50390625" style="0" customWidth="1"/>
    <col min="11" max="11" width="5.25390625" style="0" customWidth="1"/>
  </cols>
  <sheetData>
    <row r="1" spans="1:8" ht="13.5">
      <c r="A1" s="384"/>
      <c r="B1" s="384"/>
      <c r="C1" s="384"/>
      <c r="D1" s="384"/>
      <c r="E1" s="384"/>
      <c r="F1" s="384"/>
      <c r="G1" s="384"/>
      <c r="H1" s="384"/>
    </row>
    <row r="2" spans="1:6" ht="18.75" customHeight="1">
      <c r="A2" s="388" t="s">
        <v>417</v>
      </c>
      <c r="B2" s="388"/>
      <c r="C2" s="388"/>
      <c r="D2" s="388"/>
      <c r="E2" s="388"/>
      <c r="F2" s="386"/>
    </row>
    <row r="3" spans="10:11" ht="12.75" customHeight="1">
      <c r="J3" s="189" t="s">
        <v>474</v>
      </c>
      <c r="K3" s="387"/>
    </row>
    <row r="4" spans="1:11" ht="19.5" customHeight="1">
      <c r="A4" s="874" t="s">
        <v>104</v>
      </c>
      <c r="B4" s="876" t="s">
        <v>504</v>
      </c>
      <c r="C4" s="877"/>
      <c r="D4" s="877"/>
      <c r="E4" s="877"/>
      <c r="F4" s="878"/>
      <c r="G4" s="876" t="s">
        <v>505</v>
      </c>
      <c r="H4" s="877"/>
      <c r="I4" s="877"/>
      <c r="J4" s="877"/>
      <c r="K4" s="878"/>
    </row>
    <row r="5" spans="1:11" ht="33" customHeight="1">
      <c r="A5" s="875"/>
      <c r="B5" s="390" t="s">
        <v>413</v>
      </c>
      <c r="C5" s="421" t="s">
        <v>414</v>
      </c>
      <c r="D5" s="422" t="s">
        <v>415</v>
      </c>
      <c r="E5" s="876" t="s">
        <v>501</v>
      </c>
      <c r="F5" s="878"/>
      <c r="G5" s="390" t="s">
        <v>413</v>
      </c>
      <c r="H5" s="421" t="s">
        <v>414</v>
      </c>
      <c r="I5" s="422" t="s">
        <v>415</v>
      </c>
      <c r="J5" s="876" t="s">
        <v>501</v>
      </c>
      <c r="K5" s="878"/>
    </row>
    <row r="6" spans="1:11" ht="12" customHeight="1">
      <c r="A6" s="686"/>
      <c r="B6" s="410" t="s">
        <v>460</v>
      </c>
      <c r="C6" s="480" t="s">
        <v>460</v>
      </c>
      <c r="D6" s="480" t="s">
        <v>460</v>
      </c>
      <c r="E6" s="879" t="s">
        <v>460</v>
      </c>
      <c r="F6" s="880"/>
      <c r="G6" s="480" t="s">
        <v>460</v>
      </c>
      <c r="H6" s="480" t="s">
        <v>460</v>
      </c>
      <c r="I6" s="480" t="s">
        <v>460</v>
      </c>
      <c r="J6" s="879" t="s">
        <v>460</v>
      </c>
      <c r="K6" s="880"/>
    </row>
    <row r="7" spans="1:11" ht="18.75" customHeight="1">
      <c r="A7" s="379" t="s">
        <v>488</v>
      </c>
      <c r="B7" s="487">
        <v>2428</v>
      </c>
      <c r="C7" s="488">
        <v>13386</v>
      </c>
      <c r="D7" s="488">
        <v>56959</v>
      </c>
      <c r="E7" s="881" t="s">
        <v>517</v>
      </c>
      <c r="F7" s="882"/>
      <c r="G7" s="488">
        <v>87</v>
      </c>
      <c r="H7" s="488">
        <v>2247</v>
      </c>
      <c r="I7" s="551">
        <v>17125</v>
      </c>
      <c r="J7" s="881" t="s">
        <v>517</v>
      </c>
      <c r="K7" s="882"/>
    </row>
    <row r="8" spans="1:11" ht="18.75" customHeight="1">
      <c r="A8" s="379">
        <v>20</v>
      </c>
      <c r="B8" s="487">
        <v>2363</v>
      </c>
      <c r="C8" s="488">
        <v>10806</v>
      </c>
      <c r="D8" s="488">
        <v>56547</v>
      </c>
      <c r="E8" s="881" t="s">
        <v>517</v>
      </c>
      <c r="F8" s="882"/>
      <c r="G8" s="488">
        <v>153</v>
      </c>
      <c r="H8" s="488">
        <v>2626</v>
      </c>
      <c r="I8" s="551">
        <v>16267</v>
      </c>
      <c r="J8" s="881" t="s">
        <v>517</v>
      </c>
      <c r="K8" s="882"/>
    </row>
    <row r="9" spans="1:11" ht="18.75" customHeight="1">
      <c r="A9" s="379">
        <v>21</v>
      </c>
      <c r="B9" s="487">
        <v>1681</v>
      </c>
      <c r="C9" s="488">
        <v>10149</v>
      </c>
      <c r="D9" s="488">
        <v>58806</v>
      </c>
      <c r="E9" s="881" t="s">
        <v>517</v>
      </c>
      <c r="F9" s="882"/>
      <c r="G9" s="488">
        <v>221</v>
      </c>
      <c r="H9" s="488">
        <v>1740</v>
      </c>
      <c r="I9" s="551">
        <v>14703</v>
      </c>
      <c r="J9" s="881" t="s">
        <v>517</v>
      </c>
      <c r="K9" s="882"/>
    </row>
    <row r="10" spans="1:11" ht="18.75" customHeight="1">
      <c r="A10" s="379">
        <v>22</v>
      </c>
      <c r="B10" s="487">
        <v>1256</v>
      </c>
      <c r="C10" s="488">
        <v>7719</v>
      </c>
      <c r="D10" s="488">
        <v>46421</v>
      </c>
      <c r="E10" s="881" t="s">
        <v>517</v>
      </c>
      <c r="F10" s="882"/>
      <c r="G10" s="488">
        <v>72</v>
      </c>
      <c r="H10" s="488">
        <v>1130</v>
      </c>
      <c r="I10" s="551">
        <v>11367</v>
      </c>
      <c r="J10" s="881" t="s">
        <v>517</v>
      </c>
      <c r="K10" s="882"/>
    </row>
    <row r="11" spans="1:11" ht="18.75" customHeight="1">
      <c r="A11" s="380">
        <v>23</v>
      </c>
      <c r="B11" s="653">
        <v>1311</v>
      </c>
      <c r="C11" s="653">
        <v>9302</v>
      </c>
      <c r="D11" s="654">
        <v>52251</v>
      </c>
      <c r="E11" s="885" t="s">
        <v>570</v>
      </c>
      <c r="F11" s="886"/>
      <c r="G11" s="655">
        <v>268</v>
      </c>
      <c r="H11" s="653">
        <v>1269</v>
      </c>
      <c r="I11" s="656">
        <v>11931</v>
      </c>
      <c r="J11" s="885" t="s">
        <v>570</v>
      </c>
      <c r="K11" s="886"/>
    </row>
    <row r="12" spans="2:10" ht="17.25" customHeight="1">
      <c r="B12" s="384"/>
      <c r="C12" s="384"/>
      <c r="D12" s="384"/>
      <c r="E12" s="384"/>
      <c r="F12" s="384"/>
      <c r="G12" s="384"/>
      <c r="H12" s="384"/>
      <c r="I12" s="384" t="s">
        <v>502</v>
      </c>
      <c r="J12" s="384"/>
    </row>
    <row r="13" ht="15.75" customHeight="1"/>
    <row r="14" spans="1:6" ht="18.75" customHeight="1">
      <c r="A14" s="388" t="s">
        <v>418</v>
      </c>
      <c r="B14" s="388"/>
      <c r="C14" s="388"/>
      <c r="D14" s="388"/>
      <c r="E14" s="385"/>
      <c r="F14" s="386"/>
    </row>
    <row r="15" spans="10:11" ht="12.75" customHeight="1">
      <c r="J15" s="189" t="s">
        <v>474</v>
      </c>
      <c r="K15" s="387"/>
    </row>
    <row r="16" spans="1:11" ht="21" customHeight="1">
      <c r="A16" s="874" t="s">
        <v>104</v>
      </c>
      <c r="B16" s="876" t="s">
        <v>504</v>
      </c>
      <c r="C16" s="877"/>
      <c r="D16" s="877"/>
      <c r="E16" s="877"/>
      <c r="F16" s="878"/>
      <c r="G16" s="876" t="s">
        <v>505</v>
      </c>
      <c r="H16" s="877"/>
      <c r="I16" s="877"/>
      <c r="J16" s="877"/>
      <c r="K16" s="878"/>
    </row>
    <row r="17" spans="1:11" ht="29.25" customHeight="1">
      <c r="A17" s="875"/>
      <c r="B17" s="390" t="s">
        <v>413</v>
      </c>
      <c r="C17" s="421" t="s">
        <v>416</v>
      </c>
      <c r="D17" s="422" t="s">
        <v>415</v>
      </c>
      <c r="E17" s="876" t="s">
        <v>501</v>
      </c>
      <c r="F17" s="878"/>
      <c r="G17" s="390" t="s">
        <v>413</v>
      </c>
      <c r="H17" s="421" t="s">
        <v>416</v>
      </c>
      <c r="I17" s="422" t="s">
        <v>415</v>
      </c>
      <c r="J17" s="876" t="s">
        <v>501</v>
      </c>
      <c r="K17" s="878"/>
    </row>
    <row r="18" spans="1:11" ht="13.5" customHeight="1">
      <c r="A18" s="686"/>
      <c r="B18" s="410" t="s">
        <v>460</v>
      </c>
      <c r="C18" s="480" t="s">
        <v>460</v>
      </c>
      <c r="D18" s="480" t="s">
        <v>460</v>
      </c>
      <c r="E18" s="879" t="s">
        <v>460</v>
      </c>
      <c r="F18" s="884"/>
      <c r="G18" s="480" t="s">
        <v>460</v>
      </c>
      <c r="H18" s="480" t="s">
        <v>460</v>
      </c>
      <c r="I18" s="480" t="s">
        <v>460</v>
      </c>
      <c r="J18" s="879" t="s">
        <v>460</v>
      </c>
      <c r="K18" s="883"/>
    </row>
    <row r="19" spans="1:11" ht="18.75" customHeight="1">
      <c r="A19" s="379" t="s">
        <v>488</v>
      </c>
      <c r="B19" s="487">
        <v>80</v>
      </c>
      <c r="C19" s="488">
        <v>2055</v>
      </c>
      <c r="D19" s="488">
        <v>8392</v>
      </c>
      <c r="E19" s="887">
        <v>572</v>
      </c>
      <c r="F19" s="888"/>
      <c r="G19" s="489">
        <v>0</v>
      </c>
      <c r="H19" s="489">
        <v>0</v>
      </c>
      <c r="I19" s="490">
        <v>0</v>
      </c>
      <c r="J19" s="887">
        <v>0</v>
      </c>
      <c r="K19" s="888"/>
    </row>
    <row r="20" spans="1:11" ht="18.75" customHeight="1">
      <c r="A20" s="379">
        <v>20</v>
      </c>
      <c r="B20" s="487">
        <v>75</v>
      </c>
      <c r="C20" s="488">
        <v>1592</v>
      </c>
      <c r="D20" s="488">
        <v>6630</v>
      </c>
      <c r="E20" s="887">
        <v>612</v>
      </c>
      <c r="F20" s="888"/>
      <c r="G20" s="489">
        <v>0</v>
      </c>
      <c r="H20" s="489">
        <v>0</v>
      </c>
      <c r="I20" s="490">
        <v>0</v>
      </c>
      <c r="J20" s="887">
        <v>0</v>
      </c>
      <c r="K20" s="888"/>
    </row>
    <row r="21" spans="1:11" ht="18.75" customHeight="1">
      <c r="A21" s="379">
        <v>21</v>
      </c>
      <c r="B21" s="487">
        <v>42</v>
      </c>
      <c r="C21" s="488">
        <v>1574</v>
      </c>
      <c r="D21" s="488">
        <v>5672</v>
      </c>
      <c r="E21" s="887">
        <v>420</v>
      </c>
      <c r="F21" s="888"/>
      <c r="G21" s="489">
        <v>0</v>
      </c>
      <c r="H21" s="489">
        <v>0</v>
      </c>
      <c r="I21" s="490">
        <v>0</v>
      </c>
      <c r="J21" s="887">
        <v>0</v>
      </c>
      <c r="K21" s="888"/>
    </row>
    <row r="22" spans="1:11" ht="18.75" customHeight="1">
      <c r="A22" s="379">
        <v>22</v>
      </c>
      <c r="B22" s="487">
        <v>45</v>
      </c>
      <c r="C22" s="488">
        <v>1455</v>
      </c>
      <c r="D22" s="488">
        <v>5553</v>
      </c>
      <c r="E22" s="887">
        <v>504</v>
      </c>
      <c r="F22" s="888"/>
      <c r="G22" s="573">
        <v>0</v>
      </c>
      <c r="H22" s="489">
        <v>0</v>
      </c>
      <c r="I22" s="490">
        <v>0</v>
      </c>
      <c r="J22" s="887">
        <v>0</v>
      </c>
      <c r="K22" s="888"/>
    </row>
    <row r="23" spans="1:11" ht="18.75" customHeight="1">
      <c r="A23" s="380">
        <v>23</v>
      </c>
      <c r="B23" s="653">
        <v>60</v>
      </c>
      <c r="C23" s="653">
        <v>1282</v>
      </c>
      <c r="D23" s="654">
        <v>5166</v>
      </c>
      <c r="E23" s="896">
        <v>411</v>
      </c>
      <c r="F23" s="897"/>
      <c r="G23" s="657">
        <v>0</v>
      </c>
      <c r="H23" s="492">
        <v>0</v>
      </c>
      <c r="I23" s="491">
        <v>0</v>
      </c>
      <c r="J23" s="894">
        <v>0</v>
      </c>
      <c r="K23" s="895"/>
    </row>
    <row r="24" spans="2:10" ht="15" customHeight="1">
      <c r="B24" s="384"/>
      <c r="C24" s="384"/>
      <c r="D24" s="384"/>
      <c r="E24" s="384"/>
      <c r="F24" s="384"/>
      <c r="G24" s="384"/>
      <c r="H24" s="384"/>
      <c r="I24" s="384" t="s">
        <v>502</v>
      </c>
      <c r="J24" s="384"/>
    </row>
    <row r="25" ht="15.75" customHeight="1"/>
    <row r="26" spans="1:12" ht="22.5" customHeight="1">
      <c r="A26" s="396" t="s">
        <v>423</v>
      </c>
      <c r="B26" s="396"/>
      <c r="C26" s="396"/>
      <c r="D26" s="396"/>
      <c r="E26" s="396"/>
      <c r="F26" s="397"/>
      <c r="G26" s="398"/>
      <c r="H26" s="398"/>
      <c r="I26" s="389"/>
      <c r="J26" s="389"/>
      <c r="K26" s="389"/>
      <c r="L26" s="248"/>
    </row>
    <row r="27" spans="1:12" ht="12.75" customHeight="1">
      <c r="A27" s="389"/>
      <c r="B27" s="389"/>
      <c r="C27" s="389"/>
      <c r="D27" s="389"/>
      <c r="E27" s="389"/>
      <c r="F27" s="389"/>
      <c r="G27" s="389"/>
      <c r="H27" s="389"/>
      <c r="I27" s="389"/>
      <c r="J27" s="189" t="s">
        <v>474</v>
      </c>
      <c r="K27" s="387"/>
      <c r="L27" s="248"/>
    </row>
    <row r="28" spans="1:12" ht="20.25" customHeight="1">
      <c r="A28" s="874" t="s">
        <v>419</v>
      </c>
      <c r="B28" s="905" t="s">
        <v>507</v>
      </c>
      <c r="C28" s="892"/>
      <c r="D28" s="892"/>
      <c r="E28" s="892"/>
      <c r="F28" s="892"/>
      <c r="G28" s="892"/>
      <c r="H28" s="892"/>
      <c r="I28" s="892"/>
      <c r="J28" s="892"/>
      <c r="K28" s="893"/>
      <c r="L28" s="248"/>
    </row>
    <row r="29" spans="1:12" ht="18" customHeight="1">
      <c r="A29" s="906"/>
      <c r="B29" s="876" t="s">
        <v>504</v>
      </c>
      <c r="C29" s="877"/>
      <c r="D29" s="890"/>
      <c r="E29" s="890"/>
      <c r="F29" s="891"/>
      <c r="G29" s="876" t="s">
        <v>505</v>
      </c>
      <c r="H29" s="877"/>
      <c r="I29" s="892"/>
      <c r="J29" s="892"/>
      <c r="K29" s="893"/>
      <c r="L29" s="248"/>
    </row>
    <row r="30" spans="1:12" ht="30" customHeight="1">
      <c r="A30" s="907"/>
      <c r="B30" s="390" t="s">
        <v>420</v>
      </c>
      <c r="C30" s="391" t="s">
        <v>416</v>
      </c>
      <c r="D30" s="392" t="s">
        <v>421</v>
      </c>
      <c r="E30" s="876" t="s">
        <v>501</v>
      </c>
      <c r="F30" s="878"/>
      <c r="G30" s="390" t="s">
        <v>420</v>
      </c>
      <c r="H30" s="391" t="s">
        <v>416</v>
      </c>
      <c r="I30" s="393" t="s">
        <v>421</v>
      </c>
      <c r="J30" s="876" t="s">
        <v>501</v>
      </c>
      <c r="K30" s="878"/>
      <c r="L30" s="248"/>
    </row>
    <row r="31" spans="1:12" ht="10.5" customHeight="1">
      <c r="A31" s="690"/>
      <c r="B31" s="410" t="s">
        <v>460</v>
      </c>
      <c r="C31" s="480" t="s">
        <v>460</v>
      </c>
      <c r="D31" s="480" t="s">
        <v>460</v>
      </c>
      <c r="E31" s="879" t="s">
        <v>460</v>
      </c>
      <c r="F31" s="889"/>
      <c r="G31" s="480" t="s">
        <v>460</v>
      </c>
      <c r="H31" s="480" t="s">
        <v>460</v>
      </c>
      <c r="I31" s="480" t="s">
        <v>460</v>
      </c>
      <c r="J31" s="879" t="s">
        <v>460</v>
      </c>
      <c r="K31" s="889"/>
      <c r="L31" s="248"/>
    </row>
    <row r="32" spans="1:13" ht="18.75" customHeight="1">
      <c r="A32" s="379" t="s">
        <v>470</v>
      </c>
      <c r="B32" s="493">
        <v>162</v>
      </c>
      <c r="C32" s="494">
        <v>5055</v>
      </c>
      <c r="D32" s="494">
        <v>10808</v>
      </c>
      <c r="E32" s="908">
        <v>464</v>
      </c>
      <c r="F32" s="909"/>
      <c r="G32" s="493">
        <v>36</v>
      </c>
      <c r="H32" s="494">
        <v>836</v>
      </c>
      <c r="I32" s="244">
        <v>3786</v>
      </c>
      <c r="J32" s="873">
        <v>14</v>
      </c>
      <c r="K32" s="695"/>
      <c r="L32" s="248"/>
      <c r="M32" s="244"/>
    </row>
    <row r="33" spans="1:13" ht="18.75" customHeight="1">
      <c r="A33" s="379">
        <v>21</v>
      </c>
      <c r="B33" s="493">
        <v>138</v>
      </c>
      <c r="C33" s="494">
        <v>4155</v>
      </c>
      <c r="D33" s="494">
        <v>13754</v>
      </c>
      <c r="E33" s="908">
        <v>343</v>
      </c>
      <c r="F33" s="909"/>
      <c r="G33" s="493">
        <v>24</v>
      </c>
      <c r="H33" s="494">
        <v>431</v>
      </c>
      <c r="I33" s="244">
        <v>3654</v>
      </c>
      <c r="J33" s="873">
        <v>89</v>
      </c>
      <c r="K33" s="695"/>
      <c r="L33" s="248"/>
      <c r="M33" s="244"/>
    </row>
    <row r="34" spans="1:13" ht="18.75" customHeight="1">
      <c r="A34" s="379">
        <v>22</v>
      </c>
      <c r="B34" s="493">
        <v>178</v>
      </c>
      <c r="C34" s="494">
        <v>4129</v>
      </c>
      <c r="D34" s="494">
        <v>16676</v>
      </c>
      <c r="E34" s="908">
        <v>615</v>
      </c>
      <c r="F34" s="909"/>
      <c r="G34" s="493">
        <v>17</v>
      </c>
      <c r="H34" s="494">
        <v>399</v>
      </c>
      <c r="I34" s="574">
        <v>4294</v>
      </c>
      <c r="J34" s="873">
        <v>12</v>
      </c>
      <c r="K34" s="695"/>
      <c r="L34" s="248"/>
      <c r="M34" s="244"/>
    </row>
    <row r="35" spans="1:13" ht="18.75" customHeight="1">
      <c r="A35" s="380">
        <v>23</v>
      </c>
      <c r="B35" s="658">
        <v>233</v>
      </c>
      <c r="C35" s="658">
        <v>4179</v>
      </c>
      <c r="D35" s="660">
        <v>17574</v>
      </c>
      <c r="E35" s="869">
        <v>946</v>
      </c>
      <c r="F35" s="870"/>
      <c r="G35" s="661">
        <v>30</v>
      </c>
      <c r="H35" s="658">
        <v>328</v>
      </c>
      <c r="I35" s="659">
        <v>6375</v>
      </c>
      <c r="J35" s="867">
        <v>88</v>
      </c>
      <c r="K35" s="868"/>
      <c r="L35" s="248"/>
      <c r="M35" s="244"/>
    </row>
    <row r="36" spans="1:12" ht="18.75" customHeight="1">
      <c r="A36" s="389"/>
      <c r="B36" s="394" t="s">
        <v>541</v>
      </c>
      <c r="C36" s="395"/>
      <c r="D36" s="395"/>
      <c r="E36" s="395"/>
      <c r="F36" s="395"/>
      <c r="G36" s="395"/>
      <c r="H36" s="395"/>
      <c r="I36" s="395" t="s">
        <v>422</v>
      </c>
      <c r="J36" s="395"/>
      <c r="K36" s="389"/>
      <c r="L36" s="248"/>
    </row>
    <row r="37" spans="1:12" ht="11.25" customHeight="1">
      <c r="A37" s="389"/>
      <c r="B37" s="394"/>
      <c r="C37" s="395"/>
      <c r="D37" s="395"/>
      <c r="E37" s="395"/>
      <c r="F37" s="395"/>
      <c r="G37" s="395"/>
      <c r="H37" s="395"/>
      <c r="I37" s="395"/>
      <c r="J37" s="395"/>
      <c r="K37" s="389"/>
      <c r="L37" s="248"/>
    </row>
    <row r="38" spans="1:12" ht="13.5">
      <c r="A38" s="389"/>
      <c r="B38" s="389"/>
      <c r="C38" s="389"/>
      <c r="D38" s="389"/>
      <c r="E38" s="189" t="s">
        <v>474</v>
      </c>
      <c r="F38" s="387"/>
      <c r="G38" s="389"/>
      <c r="H38" s="389"/>
      <c r="I38" s="389"/>
      <c r="J38" s="389"/>
      <c r="K38" s="389"/>
      <c r="L38" s="248"/>
    </row>
    <row r="39" spans="1:12" ht="21.75" customHeight="1">
      <c r="A39" s="874" t="s">
        <v>419</v>
      </c>
      <c r="B39" s="910" t="s">
        <v>508</v>
      </c>
      <c r="C39" s="911"/>
      <c r="D39" s="911"/>
      <c r="E39" s="911"/>
      <c r="F39" s="912"/>
      <c r="G39" s="281"/>
      <c r="H39" s="425"/>
      <c r="I39" s="389"/>
      <c r="J39" s="389"/>
      <c r="K39" s="389"/>
      <c r="L39" s="248"/>
    </row>
    <row r="40" spans="1:12" ht="21" customHeight="1">
      <c r="A40" s="906"/>
      <c r="B40" s="903" t="s">
        <v>506</v>
      </c>
      <c r="C40" s="751"/>
      <c r="D40" s="903" t="s">
        <v>505</v>
      </c>
      <c r="E40" s="904"/>
      <c r="F40" s="751"/>
      <c r="G40" s="482"/>
      <c r="H40" s="425"/>
      <c r="I40" s="389"/>
      <c r="J40" s="389"/>
      <c r="K40" s="389"/>
      <c r="L40" s="248"/>
    </row>
    <row r="41" spans="1:12" ht="23.25" customHeight="1">
      <c r="A41" s="907"/>
      <c r="B41" s="391" t="s">
        <v>539</v>
      </c>
      <c r="C41" s="549" t="s">
        <v>540</v>
      </c>
      <c r="D41" s="391" t="s">
        <v>539</v>
      </c>
      <c r="E41" s="899" t="s">
        <v>540</v>
      </c>
      <c r="F41" s="900"/>
      <c r="G41" s="483"/>
      <c r="H41" s="425"/>
      <c r="I41" s="389"/>
      <c r="J41" s="389"/>
      <c r="K41" s="389"/>
      <c r="L41" s="248"/>
    </row>
    <row r="42" spans="1:12" ht="11.25" customHeight="1">
      <c r="A42" s="691"/>
      <c r="B42" s="495" t="s">
        <v>460</v>
      </c>
      <c r="C42" s="496" t="s">
        <v>460</v>
      </c>
      <c r="D42" s="497" t="s">
        <v>460</v>
      </c>
      <c r="E42" s="901" t="s">
        <v>460</v>
      </c>
      <c r="F42" s="902"/>
      <c r="G42" s="481"/>
      <c r="H42" s="425"/>
      <c r="I42" s="389"/>
      <c r="J42" s="389"/>
      <c r="K42" s="389"/>
      <c r="L42" s="248"/>
    </row>
    <row r="43" spans="1:12" ht="18.75" customHeight="1">
      <c r="A43" s="379" t="s">
        <v>470</v>
      </c>
      <c r="B43" s="498">
        <v>44</v>
      </c>
      <c r="C43" s="499">
        <v>0</v>
      </c>
      <c r="D43" s="498">
        <v>0</v>
      </c>
      <c r="E43" s="898">
        <v>0</v>
      </c>
      <c r="F43" s="898"/>
      <c r="G43" s="424"/>
      <c r="H43" s="425"/>
      <c r="I43" s="389"/>
      <c r="J43" s="389"/>
      <c r="K43" s="389"/>
      <c r="L43" s="248"/>
    </row>
    <row r="44" spans="1:12" ht="18.75" customHeight="1">
      <c r="A44" s="379">
        <v>21</v>
      </c>
      <c r="B44" s="498">
        <v>91</v>
      </c>
      <c r="C44" s="499">
        <v>0</v>
      </c>
      <c r="D44" s="498">
        <v>0</v>
      </c>
      <c r="E44" s="898">
        <v>0</v>
      </c>
      <c r="F44" s="898"/>
      <c r="G44" s="424"/>
      <c r="H44" s="425"/>
      <c r="I44" s="389"/>
      <c r="J44" s="389"/>
      <c r="K44" s="389"/>
      <c r="L44" s="248"/>
    </row>
    <row r="45" spans="1:12" ht="18.75" customHeight="1">
      <c r="A45" s="379">
        <v>22</v>
      </c>
      <c r="B45" s="498">
        <v>141</v>
      </c>
      <c r="C45" s="499">
        <v>0</v>
      </c>
      <c r="D45" s="498">
        <v>0</v>
      </c>
      <c r="E45" s="898">
        <v>0</v>
      </c>
      <c r="F45" s="898"/>
      <c r="G45" s="424"/>
      <c r="H45" s="425"/>
      <c r="I45" s="389"/>
      <c r="J45" s="389"/>
      <c r="K45" s="389"/>
      <c r="L45" s="248"/>
    </row>
    <row r="46" spans="1:12" ht="18.75" customHeight="1">
      <c r="A46" s="380">
        <v>23</v>
      </c>
      <c r="B46" s="662">
        <v>80</v>
      </c>
      <c r="C46" s="560">
        <v>0</v>
      </c>
      <c r="D46" s="663">
        <v>0</v>
      </c>
      <c r="E46" s="871">
        <v>0</v>
      </c>
      <c r="F46" s="872"/>
      <c r="G46" s="575"/>
      <c r="H46" s="425"/>
      <c r="I46" s="389"/>
      <c r="J46" s="389"/>
      <c r="K46" s="389"/>
      <c r="L46" s="248"/>
    </row>
    <row r="47" spans="1:12" ht="13.5">
      <c r="A47" s="395"/>
      <c r="B47" s="395"/>
      <c r="C47" s="395"/>
      <c r="D47" s="395" t="s">
        <v>503</v>
      </c>
      <c r="E47" s="395"/>
      <c r="F47" s="389"/>
      <c r="H47" s="395"/>
      <c r="I47" s="389"/>
      <c r="J47" s="389"/>
      <c r="K47" s="389"/>
      <c r="L47" s="248"/>
    </row>
  </sheetData>
  <sheetProtection/>
  <mergeCells count="60">
    <mergeCell ref="A28:A30"/>
    <mergeCell ref="A39:A41"/>
    <mergeCell ref="J33:K33"/>
    <mergeCell ref="E34:F34"/>
    <mergeCell ref="J34:K34"/>
    <mergeCell ref="J30:K30"/>
    <mergeCell ref="E32:F32"/>
    <mergeCell ref="E33:F33"/>
    <mergeCell ref="B39:F39"/>
    <mergeCell ref="B40:C40"/>
    <mergeCell ref="J23:K23"/>
    <mergeCell ref="E23:F23"/>
    <mergeCell ref="E45:F45"/>
    <mergeCell ref="E41:F41"/>
    <mergeCell ref="E43:F43"/>
    <mergeCell ref="E44:F44"/>
    <mergeCell ref="E42:F42"/>
    <mergeCell ref="D40:F40"/>
    <mergeCell ref="B28:K28"/>
    <mergeCell ref="E31:F31"/>
    <mergeCell ref="J31:K31"/>
    <mergeCell ref="B29:F29"/>
    <mergeCell ref="G29:K29"/>
    <mergeCell ref="E30:F30"/>
    <mergeCell ref="E21:F21"/>
    <mergeCell ref="J21:K21"/>
    <mergeCell ref="E22:F22"/>
    <mergeCell ref="J22:K22"/>
    <mergeCell ref="E19:F19"/>
    <mergeCell ref="J19:K19"/>
    <mergeCell ref="E20:F20"/>
    <mergeCell ref="J20:K20"/>
    <mergeCell ref="J8:K8"/>
    <mergeCell ref="E9:F9"/>
    <mergeCell ref="J18:K18"/>
    <mergeCell ref="E18:F18"/>
    <mergeCell ref="J9:K9"/>
    <mergeCell ref="E10:F10"/>
    <mergeCell ref="J10:K10"/>
    <mergeCell ref="J11:K11"/>
    <mergeCell ref="E11:F11"/>
    <mergeCell ref="J6:K6"/>
    <mergeCell ref="E6:F6"/>
    <mergeCell ref="A16:A17"/>
    <mergeCell ref="B16:F16"/>
    <mergeCell ref="G16:K16"/>
    <mergeCell ref="E17:F17"/>
    <mergeCell ref="J17:K17"/>
    <mergeCell ref="E7:F7"/>
    <mergeCell ref="J7:K7"/>
    <mergeCell ref="E8:F8"/>
    <mergeCell ref="A4:A5"/>
    <mergeCell ref="B4:F4"/>
    <mergeCell ref="G4:K4"/>
    <mergeCell ref="E5:F5"/>
    <mergeCell ref="J5:K5"/>
    <mergeCell ref="J35:K35"/>
    <mergeCell ref="E35:F35"/>
    <mergeCell ref="E46:F46"/>
    <mergeCell ref="J32:K3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2" r:id="rId1"/>
  <headerFooter alignWithMargins="0">
    <oddFooter>&amp;C&amp;"ＭＳ 明朝,標準"90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SheetLayoutView="100" zoomScalePageLayoutView="0" workbookViewId="0" topLeftCell="A1">
      <selection activeCell="M24" sqref="M24"/>
    </sheetView>
  </sheetViews>
  <sheetFormatPr defaultColWidth="9.00390625" defaultRowHeight="13.5"/>
  <cols>
    <col min="2" max="2" width="3.125" style="0" customWidth="1"/>
    <col min="3" max="3" width="4.875" style="0" customWidth="1"/>
    <col min="4" max="4" width="3.625" style="0" customWidth="1"/>
    <col min="5" max="5" width="4.875" style="0" customWidth="1"/>
    <col min="6" max="6" width="3.00390625" style="0" customWidth="1"/>
    <col min="7" max="7" width="5.125" style="0" customWidth="1"/>
    <col min="8" max="8" width="1.875" style="0" customWidth="1"/>
    <col min="9" max="9" width="4.50390625" style="0" customWidth="1"/>
    <col min="10" max="10" width="3.25390625" style="0" customWidth="1"/>
    <col min="11" max="11" width="4.125" style="0" customWidth="1"/>
    <col min="12" max="12" width="3.25390625" style="0" customWidth="1"/>
    <col min="13" max="13" width="4.625" style="0" customWidth="1"/>
    <col min="14" max="14" width="4.25390625" style="0" customWidth="1"/>
    <col min="15" max="15" width="4.125" style="0" customWidth="1"/>
    <col min="16" max="16" width="5.125" style="0" customWidth="1"/>
    <col min="17" max="17" width="4.625" style="0" customWidth="1"/>
    <col min="18" max="18" width="3.375" style="0" customWidth="1"/>
    <col min="19" max="19" width="4.75390625" style="0" customWidth="1"/>
    <col min="20" max="20" width="5.00390625" style="0" customWidth="1"/>
    <col min="21" max="21" width="4.75390625" style="0" customWidth="1"/>
    <col min="22" max="22" width="4.125" style="0" customWidth="1"/>
    <col min="23" max="23" width="5.75390625" style="0" customWidth="1"/>
    <col min="24" max="24" width="2.50390625" style="0" customWidth="1"/>
  </cols>
  <sheetData>
    <row r="1" spans="1:24" ht="21.75" customHeight="1">
      <c r="A1" s="381" t="s">
        <v>446</v>
      </c>
      <c r="B1" s="381"/>
      <c r="C1" s="381"/>
      <c r="D1" s="381"/>
      <c r="E1" s="381"/>
      <c r="F1" s="553"/>
      <c r="G1" s="554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1:24" ht="13.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936" t="s">
        <v>509</v>
      </c>
      <c r="S2" s="936"/>
      <c r="T2" s="936"/>
      <c r="V2" s="378"/>
      <c r="W2" s="378"/>
      <c r="X2" s="378"/>
    </row>
    <row r="3" spans="1:25" ht="27.75" customHeight="1">
      <c r="A3" s="917" t="s">
        <v>402</v>
      </c>
      <c r="B3" s="918"/>
      <c r="C3" s="928" t="s">
        <v>424</v>
      </c>
      <c r="D3" s="929"/>
      <c r="E3" s="928" t="s">
        <v>425</v>
      </c>
      <c r="F3" s="929"/>
      <c r="G3" s="928" t="s">
        <v>426</v>
      </c>
      <c r="H3" s="929"/>
      <c r="I3" s="928" t="s">
        <v>427</v>
      </c>
      <c r="J3" s="929"/>
      <c r="K3" s="928" t="s">
        <v>428</v>
      </c>
      <c r="L3" s="929"/>
      <c r="M3" s="928" t="s">
        <v>429</v>
      </c>
      <c r="N3" s="929"/>
      <c r="O3" s="930" t="s">
        <v>430</v>
      </c>
      <c r="P3" s="931"/>
      <c r="Q3" s="928" t="s">
        <v>431</v>
      </c>
      <c r="R3" s="929"/>
      <c r="S3" s="928" t="s">
        <v>432</v>
      </c>
      <c r="T3" s="929"/>
      <c r="U3" s="400"/>
      <c r="V3" s="400"/>
      <c r="W3" s="400"/>
      <c r="X3" s="400"/>
      <c r="Y3" s="305"/>
    </row>
    <row r="4" spans="1:25" ht="13.5" customHeight="1">
      <c r="A4" s="555"/>
      <c r="B4" s="556"/>
      <c r="C4" s="937" t="s">
        <v>461</v>
      </c>
      <c r="D4" s="938"/>
      <c r="E4" s="934" t="s">
        <v>461</v>
      </c>
      <c r="F4" s="935"/>
      <c r="G4" s="934" t="s">
        <v>461</v>
      </c>
      <c r="H4" s="935"/>
      <c r="I4" s="934" t="s">
        <v>461</v>
      </c>
      <c r="J4" s="935"/>
      <c r="K4" s="934" t="s">
        <v>461</v>
      </c>
      <c r="L4" s="935"/>
      <c r="M4" s="934" t="s">
        <v>461</v>
      </c>
      <c r="N4" s="935"/>
      <c r="O4" s="934" t="s">
        <v>461</v>
      </c>
      <c r="P4" s="935"/>
      <c r="Q4" s="934" t="s">
        <v>461</v>
      </c>
      <c r="R4" s="935"/>
      <c r="S4" s="934" t="s">
        <v>461</v>
      </c>
      <c r="T4" s="883"/>
      <c r="U4" s="400"/>
      <c r="V4" s="400"/>
      <c r="W4" s="400"/>
      <c r="X4" s="400"/>
      <c r="Y4" s="305"/>
    </row>
    <row r="5" spans="1:25" ht="19.5" customHeight="1">
      <c r="A5" s="913" t="s">
        <v>488</v>
      </c>
      <c r="B5" s="914"/>
      <c r="C5" s="921">
        <f>SUM(E5:T5)</f>
        <v>471</v>
      </c>
      <c r="D5" s="923"/>
      <c r="E5" s="923">
        <v>117</v>
      </c>
      <c r="F5" s="923"/>
      <c r="G5" s="923">
        <v>71</v>
      </c>
      <c r="H5" s="923"/>
      <c r="I5" s="923">
        <v>126</v>
      </c>
      <c r="J5" s="923"/>
      <c r="K5" s="923">
        <v>10</v>
      </c>
      <c r="L5" s="923"/>
      <c r="M5" s="923">
        <v>13</v>
      </c>
      <c r="N5" s="923"/>
      <c r="O5" s="923">
        <v>2</v>
      </c>
      <c r="P5" s="923"/>
      <c r="Q5" s="923">
        <v>3</v>
      </c>
      <c r="R5" s="923"/>
      <c r="S5" s="923">
        <v>129</v>
      </c>
      <c r="T5" s="932"/>
      <c r="U5" s="401"/>
      <c r="V5" s="401"/>
      <c r="W5" s="401"/>
      <c r="X5" s="401"/>
      <c r="Y5" s="301"/>
    </row>
    <row r="6" spans="1:25" ht="19.5" customHeight="1">
      <c r="A6" s="913">
        <v>20</v>
      </c>
      <c r="B6" s="914"/>
      <c r="C6" s="921">
        <f>SUM(E6:T6)</f>
        <v>362</v>
      </c>
      <c r="D6" s="923"/>
      <c r="E6" s="923">
        <v>133</v>
      </c>
      <c r="F6" s="923"/>
      <c r="G6" s="923">
        <v>57</v>
      </c>
      <c r="H6" s="923"/>
      <c r="I6" s="923">
        <v>81</v>
      </c>
      <c r="J6" s="923"/>
      <c r="K6" s="923">
        <v>3</v>
      </c>
      <c r="L6" s="923"/>
      <c r="M6" s="923">
        <v>10</v>
      </c>
      <c r="N6" s="923"/>
      <c r="O6" s="923">
        <v>1</v>
      </c>
      <c r="P6" s="923"/>
      <c r="Q6" s="923">
        <v>1</v>
      </c>
      <c r="R6" s="923"/>
      <c r="S6" s="923">
        <v>76</v>
      </c>
      <c r="T6" s="932"/>
      <c r="U6" s="401"/>
      <c r="V6" s="401"/>
      <c r="W6" s="401"/>
      <c r="X6" s="401"/>
      <c r="Y6" s="301"/>
    </row>
    <row r="7" spans="1:25" ht="19.5" customHeight="1">
      <c r="A7" s="913">
        <v>21</v>
      </c>
      <c r="B7" s="914"/>
      <c r="C7" s="921">
        <f>SUM(E7:T7)</f>
        <v>353</v>
      </c>
      <c r="D7" s="922"/>
      <c r="E7" s="923">
        <v>110</v>
      </c>
      <c r="F7" s="923"/>
      <c r="G7" s="923">
        <v>54</v>
      </c>
      <c r="H7" s="923"/>
      <c r="I7" s="923">
        <v>100</v>
      </c>
      <c r="J7" s="923"/>
      <c r="K7" s="923">
        <v>7</v>
      </c>
      <c r="L7" s="923"/>
      <c r="M7" s="923">
        <v>14</v>
      </c>
      <c r="N7" s="923"/>
      <c r="O7" s="923">
        <v>0</v>
      </c>
      <c r="P7" s="923"/>
      <c r="Q7" s="923">
        <v>3</v>
      </c>
      <c r="R7" s="923"/>
      <c r="S7" s="923">
        <v>65</v>
      </c>
      <c r="T7" s="932"/>
      <c r="U7" s="401"/>
      <c r="V7" s="401"/>
      <c r="W7" s="401"/>
      <c r="X7" s="401"/>
      <c r="Y7" s="301"/>
    </row>
    <row r="8" spans="1:25" ht="19.5" customHeight="1">
      <c r="A8" s="913">
        <v>22</v>
      </c>
      <c r="B8" s="914"/>
      <c r="C8" s="921">
        <f>SUM(E8:T8)</f>
        <v>316</v>
      </c>
      <c r="D8" s="923"/>
      <c r="E8" s="923">
        <v>98</v>
      </c>
      <c r="F8" s="923"/>
      <c r="G8" s="923">
        <v>45</v>
      </c>
      <c r="H8" s="923"/>
      <c r="I8" s="923">
        <v>87</v>
      </c>
      <c r="J8" s="923"/>
      <c r="K8" s="923">
        <v>3</v>
      </c>
      <c r="L8" s="923"/>
      <c r="M8" s="923">
        <v>25</v>
      </c>
      <c r="N8" s="923"/>
      <c r="O8" s="923">
        <v>0</v>
      </c>
      <c r="P8" s="923"/>
      <c r="Q8" s="923">
        <v>3</v>
      </c>
      <c r="R8" s="923"/>
      <c r="S8" s="923">
        <v>55</v>
      </c>
      <c r="T8" s="932"/>
      <c r="U8" s="401"/>
      <c r="V8" s="401"/>
      <c r="W8" s="401"/>
      <c r="X8" s="401"/>
      <c r="Y8" s="301"/>
    </row>
    <row r="9" spans="1:25" ht="19.5" customHeight="1">
      <c r="A9" s="915">
        <v>23</v>
      </c>
      <c r="B9" s="916"/>
      <c r="C9" s="926">
        <f>SUM(E9:T9)</f>
        <v>337</v>
      </c>
      <c r="D9" s="925"/>
      <c r="E9" s="925">
        <v>113</v>
      </c>
      <c r="F9" s="925"/>
      <c r="G9" s="925">
        <v>57</v>
      </c>
      <c r="H9" s="925"/>
      <c r="I9" s="925">
        <v>87</v>
      </c>
      <c r="J9" s="925"/>
      <c r="K9" s="925">
        <v>4</v>
      </c>
      <c r="L9" s="925"/>
      <c r="M9" s="925">
        <v>29</v>
      </c>
      <c r="N9" s="925"/>
      <c r="O9" s="925">
        <v>2</v>
      </c>
      <c r="P9" s="925"/>
      <c r="Q9" s="925">
        <v>0</v>
      </c>
      <c r="R9" s="925"/>
      <c r="S9" s="925">
        <v>45</v>
      </c>
      <c r="T9" s="927"/>
      <c r="U9" s="401"/>
      <c r="V9" s="401"/>
      <c r="W9" s="401"/>
      <c r="X9" s="401"/>
      <c r="Y9" s="301"/>
    </row>
    <row r="10" spans="1:24" ht="17.25" customHeight="1">
      <c r="A10" s="552" t="s">
        <v>516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402"/>
      <c r="O10" s="402"/>
      <c r="P10" s="378"/>
      <c r="Q10" s="378" t="s">
        <v>510</v>
      </c>
      <c r="R10" s="378"/>
      <c r="S10" s="378"/>
      <c r="T10" s="378"/>
      <c r="U10" s="378"/>
      <c r="V10" s="378"/>
      <c r="W10" s="378"/>
      <c r="X10" s="378"/>
    </row>
    <row r="11" spans="1:24" ht="13.5">
      <c r="A11" s="378"/>
      <c r="B11" s="378"/>
      <c r="C11" s="378"/>
      <c r="S11" s="378"/>
      <c r="T11" s="378"/>
      <c r="U11" s="378"/>
      <c r="V11" s="378"/>
      <c r="W11" s="378"/>
      <c r="X11" s="378"/>
    </row>
    <row r="12" spans="1:24" ht="18.75" customHeight="1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</row>
    <row r="13" spans="1:24" ht="17.25">
      <c r="A13" s="381" t="s">
        <v>447</v>
      </c>
      <c r="B13" s="381"/>
      <c r="C13" s="381"/>
      <c r="D13" s="381"/>
      <c r="E13" s="553"/>
      <c r="F13" s="399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</row>
    <row r="14" spans="1:24" ht="13.5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 t="s">
        <v>509</v>
      </c>
      <c r="U14" s="378"/>
      <c r="V14" s="378"/>
      <c r="W14" s="378"/>
      <c r="X14" s="378"/>
    </row>
    <row r="15" spans="1:25" ht="29.25" customHeight="1">
      <c r="A15" s="917" t="s">
        <v>402</v>
      </c>
      <c r="B15" s="918"/>
      <c r="C15" s="928" t="s">
        <v>424</v>
      </c>
      <c r="D15" s="929"/>
      <c r="E15" s="928" t="s">
        <v>433</v>
      </c>
      <c r="F15" s="929"/>
      <c r="G15" s="928" t="s">
        <v>434</v>
      </c>
      <c r="H15" s="929"/>
      <c r="I15" s="928" t="s">
        <v>435</v>
      </c>
      <c r="J15" s="929"/>
      <c r="K15" s="928" t="s">
        <v>436</v>
      </c>
      <c r="L15" s="929"/>
      <c r="M15" s="928" t="s">
        <v>437</v>
      </c>
      <c r="N15" s="929"/>
      <c r="O15" s="933" t="s">
        <v>438</v>
      </c>
      <c r="P15" s="929"/>
      <c r="Q15" s="928" t="s">
        <v>439</v>
      </c>
      <c r="R15" s="929"/>
      <c r="S15" s="928" t="s">
        <v>440</v>
      </c>
      <c r="T15" s="929"/>
      <c r="U15" s="928" t="s">
        <v>441</v>
      </c>
      <c r="V15" s="929"/>
      <c r="W15" s="400"/>
      <c r="X15" s="400"/>
      <c r="Y15" s="305"/>
    </row>
    <row r="16" spans="1:25" ht="15" customHeight="1">
      <c r="A16" s="555"/>
      <c r="B16" s="556"/>
      <c r="C16" s="937" t="s">
        <v>461</v>
      </c>
      <c r="D16" s="938"/>
      <c r="E16" s="934" t="s">
        <v>461</v>
      </c>
      <c r="F16" s="935"/>
      <c r="G16" s="934" t="s">
        <v>461</v>
      </c>
      <c r="H16" s="935"/>
      <c r="I16" s="934" t="s">
        <v>461</v>
      </c>
      <c r="J16" s="935"/>
      <c r="K16" s="934" t="s">
        <v>461</v>
      </c>
      <c r="L16" s="935"/>
      <c r="M16" s="934" t="s">
        <v>461</v>
      </c>
      <c r="N16" s="935"/>
      <c r="O16" s="934" t="s">
        <v>461</v>
      </c>
      <c r="P16" s="935"/>
      <c r="Q16" s="934" t="s">
        <v>461</v>
      </c>
      <c r="R16" s="935"/>
      <c r="S16" s="934" t="s">
        <v>461</v>
      </c>
      <c r="T16" s="935"/>
      <c r="U16" s="934" t="s">
        <v>461</v>
      </c>
      <c r="V16" s="883"/>
      <c r="W16" s="400"/>
      <c r="X16" s="400"/>
      <c r="Y16" s="305"/>
    </row>
    <row r="17" spans="1:25" ht="19.5" customHeight="1">
      <c r="A17" s="913" t="s">
        <v>488</v>
      </c>
      <c r="B17" s="914"/>
      <c r="C17" s="921">
        <f>SUM(E17:U17)</f>
        <v>163</v>
      </c>
      <c r="D17" s="923"/>
      <c r="E17" s="923">
        <v>21</v>
      </c>
      <c r="F17" s="923"/>
      <c r="G17" s="923">
        <v>38</v>
      </c>
      <c r="H17" s="923"/>
      <c r="I17" s="923">
        <v>5</v>
      </c>
      <c r="J17" s="923"/>
      <c r="K17" s="923">
        <v>25</v>
      </c>
      <c r="L17" s="923"/>
      <c r="M17" s="923">
        <v>10</v>
      </c>
      <c r="N17" s="923"/>
      <c r="O17" s="923">
        <v>14</v>
      </c>
      <c r="P17" s="923"/>
      <c r="Q17" s="923">
        <v>32</v>
      </c>
      <c r="R17" s="923"/>
      <c r="S17" s="923">
        <v>4</v>
      </c>
      <c r="T17" s="923"/>
      <c r="U17" s="923">
        <v>14</v>
      </c>
      <c r="V17" s="932"/>
      <c r="W17" s="401"/>
      <c r="X17" s="401"/>
      <c r="Y17" s="301"/>
    </row>
    <row r="18" spans="1:25" ht="19.5" customHeight="1">
      <c r="A18" s="913">
        <v>20</v>
      </c>
      <c r="B18" s="914"/>
      <c r="C18" s="921">
        <f>SUM(E18:U18)</f>
        <v>176</v>
      </c>
      <c r="D18" s="923"/>
      <c r="E18" s="923">
        <v>23</v>
      </c>
      <c r="F18" s="923"/>
      <c r="G18" s="923">
        <v>37</v>
      </c>
      <c r="H18" s="923"/>
      <c r="I18" s="923">
        <v>0</v>
      </c>
      <c r="J18" s="923"/>
      <c r="K18" s="923">
        <v>20</v>
      </c>
      <c r="L18" s="923"/>
      <c r="M18" s="923">
        <v>8</v>
      </c>
      <c r="N18" s="923"/>
      <c r="O18" s="923">
        <v>10</v>
      </c>
      <c r="P18" s="923"/>
      <c r="Q18" s="923">
        <v>46</v>
      </c>
      <c r="R18" s="923"/>
      <c r="S18" s="923">
        <v>8</v>
      </c>
      <c r="T18" s="923"/>
      <c r="U18" s="923">
        <v>24</v>
      </c>
      <c r="V18" s="932"/>
      <c r="W18" s="401"/>
      <c r="X18" s="401"/>
      <c r="Y18" s="301"/>
    </row>
    <row r="19" spans="1:25" ht="19.5" customHeight="1">
      <c r="A19" s="913">
        <v>21</v>
      </c>
      <c r="B19" s="914"/>
      <c r="C19" s="921">
        <f>SUM(E19:U19)</f>
        <v>179</v>
      </c>
      <c r="D19" s="922"/>
      <c r="E19" s="923">
        <v>10</v>
      </c>
      <c r="F19" s="923"/>
      <c r="G19" s="923">
        <v>46</v>
      </c>
      <c r="H19" s="923"/>
      <c r="I19" s="923">
        <v>0</v>
      </c>
      <c r="J19" s="923"/>
      <c r="K19" s="923">
        <v>40</v>
      </c>
      <c r="L19" s="923"/>
      <c r="M19" s="923">
        <v>12</v>
      </c>
      <c r="N19" s="923"/>
      <c r="O19" s="923">
        <v>6</v>
      </c>
      <c r="P19" s="923"/>
      <c r="Q19" s="923">
        <v>33</v>
      </c>
      <c r="R19" s="923"/>
      <c r="S19" s="923">
        <v>10</v>
      </c>
      <c r="T19" s="923"/>
      <c r="U19" s="923">
        <v>22</v>
      </c>
      <c r="V19" s="932"/>
      <c r="W19" s="401"/>
      <c r="X19" s="401"/>
      <c r="Y19" s="301"/>
    </row>
    <row r="20" spans="1:25" ht="19.5" customHeight="1">
      <c r="A20" s="913">
        <v>22</v>
      </c>
      <c r="B20" s="914"/>
      <c r="C20" s="921">
        <f>SUM(E20:U20)</f>
        <v>186</v>
      </c>
      <c r="D20" s="923"/>
      <c r="E20" s="923">
        <v>11</v>
      </c>
      <c r="F20" s="923"/>
      <c r="G20" s="923">
        <v>46</v>
      </c>
      <c r="H20" s="923"/>
      <c r="I20" s="923">
        <v>1</v>
      </c>
      <c r="J20" s="923"/>
      <c r="K20" s="923">
        <v>36</v>
      </c>
      <c r="L20" s="923"/>
      <c r="M20" s="923">
        <v>6</v>
      </c>
      <c r="N20" s="923"/>
      <c r="O20" s="923">
        <v>6</v>
      </c>
      <c r="P20" s="923"/>
      <c r="Q20" s="923">
        <v>31</v>
      </c>
      <c r="R20" s="923"/>
      <c r="S20" s="923">
        <v>8</v>
      </c>
      <c r="T20" s="923"/>
      <c r="U20" s="923">
        <v>41</v>
      </c>
      <c r="V20" s="932"/>
      <c r="W20" s="401"/>
      <c r="X20" s="401"/>
      <c r="Y20" s="301"/>
    </row>
    <row r="21" spans="1:25" ht="19.5" customHeight="1">
      <c r="A21" s="915">
        <v>23</v>
      </c>
      <c r="B21" s="916"/>
      <c r="C21" s="920">
        <f>SUM(E21:V21)</f>
        <v>190</v>
      </c>
      <c r="D21" s="919"/>
      <c r="E21" s="919">
        <v>24</v>
      </c>
      <c r="F21" s="919"/>
      <c r="G21" s="919">
        <v>51</v>
      </c>
      <c r="H21" s="919"/>
      <c r="I21" s="919">
        <v>0</v>
      </c>
      <c r="J21" s="919"/>
      <c r="K21" s="919">
        <v>29</v>
      </c>
      <c r="L21" s="919"/>
      <c r="M21" s="919">
        <v>5</v>
      </c>
      <c r="N21" s="919"/>
      <c r="O21" s="919">
        <v>10</v>
      </c>
      <c r="P21" s="919"/>
      <c r="Q21" s="919">
        <v>33</v>
      </c>
      <c r="R21" s="919"/>
      <c r="S21" s="919">
        <v>5</v>
      </c>
      <c r="T21" s="919"/>
      <c r="U21" s="919">
        <v>33</v>
      </c>
      <c r="V21" s="924"/>
      <c r="W21" s="401"/>
      <c r="X21" s="401"/>
      <c r="Y21" s="301"/>
    </row>
    <row r="22" spans="1:24" ht="17.25" customHeight="1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 t="s">
        <v>510</v>
      </c>
      <c r="T22" s="378"/>
      <c r="U22" s="378"/>
      <c r="V22" s="378"/>
      <c r="W22" s="378"/>
      <c r="X22" s="378"/>
    </row>
    <row r="23" spans="1:24" ht="21" customHeight="1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</row>
    <row r="24" spans="1:24" s="383" customFormat="1" ht="14.25">
      <c r="A24" s="381" t="s">
        <v>448</v>
      </c>
      <c r="B24" s="381"/>
      <c r="C24" s="381"/>
      <c r="D24" s="381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</row>
    <row r="25" spans="1:24" ht="13.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 t="s">
        <v>474</v>
      </c>
      <c r="W25" s="378"/>
      <c r="X25" s="378"/>
    </row>
    <row r="26" spans="1:25" ht="26.25" customHeight="1">
      <c r="A26" s="917" t="s">
        <v>442</v>
      </c>
      <c r="B26" s="918"/>
      <c r="C26" s="928" t="s">
        <v>424</v>
      </c>
      <c r="D26" s="929"/>
      <c r="E26" s="928" t="s">
        <v>433</v>
      </c>
      <c r="F26" s="929"/>
      <c r="G26" s="928" t="s">
        <v>434</v>
      </c>
      <c r="H26" s="929"/>
      <c r="I26" s="928" t="s">
        <v>436</v>
      </c>
      <c r="J26" s="929"/>
      <c r="K26" s="928" t="s">
        <v>443</v>
      </c>
      <c r="L26" s="929"/>
      <c r="M26" s="928" t="s">
        <v>437</v>
      </c>
      <c r="N26" s="929"/>
      <c r="O26" s="933" t="s">
        <v>444</v>
      </c>
      <c r="P26" s="929"/>
      <c r="Q26" s="928" t="s">
        <v>439</v>
      </c>
      <c r="R26" s="929"/>
      <c r="S26" s="928" t="s">
        <v>440</v>
      </c>
      <c r="T26" s="929"/>
      <c r="U26" s="928" t="s">
        <v>445</v>
      </c>
      <c r="V26" s="929"/>
      <c r="W26" s="928" t="s">
        <v>441</v>
      </c>
      <c r="X26" s="929"/>
      <c r="Y26" s="305"/>
    </row>
    <row r="27" spans="1:25" ht="12" customHeight="1">
      <c r="A27" s="555"/>
      <c r="B27" s="556"/>
      <c r="C27" s="937" t="s">
        <v>461</v>
      </c>
      <c r="D27" s="938"/>
      <c r="E27" s="934" t="s">
        <v>461</v>
      </c>
      <c r="F27" s="935"/>
      <c r="G27" s="934" t="s">
        <v>461</v>
      </c>
      <c r="H27" s="935"/>
      <c r="I27" s="934" t="s">
        <v>461</v>
      </c>
      <c r="J27" s="935"/>
      <c r="K27" s="934" t="s">
        <v>461</v>
      </c>
      <c r="L27" s="935"/>
      <c r="M27" s="934" t="s">
        <v>461</v>
      </c>
      <c r="N27" s="935"/>
      <c r="O27" s="934" t="s">
        <v>461</v>
      </c>
      <c r="P27" s="935"/>
      <c r="Q27" s="934" t="s">
        <v>461</v>
      </c>
      <c r="R27" s="935"/>
      <c r="S27" s="934" t="s">
        <v>461</v>
      </c>
      <c r="T27" s="935"/>
      <c r="U27" s="934" t="s">
        <v>461</v>
      </c>
      <c r="V27" s="935"/>
      <c r="W27" s="934" t="s">
        <v>461</v>
      </c>
      <c r="X27" s="883"/>
      <c r="Y27" s="305"/>
    </row>
    <row r="28" spans="1:25" ht="19.5" customHeight="1">
      <c r="A28" s="913" t="s">
        <v>488</v>
      </c>
      <c r="B28" s="914"/>
      <c r="C28" s="921">
        <f>SUM(E28:X28)</f>
        <v>11</v>
      </c>
      <c r="D28" s="923"/>
      <c r="E28" s="923">
        <v>1</v>
      </c>
      <c r="F28" s="923"/>
      <c r="G28" s="923">
        <v>0</v>
      </c>
      <c r="H28" s="923"/>
      <c r="I28" s="923">
        <v>1</v>
      </c>
      <c r="J28" s="923"/>
      <c r="K28" s="923">
        <v>1</v>
      </c>
      <c r="L28" s="923"/>
      <c r="M28" s="923">
        <v>2</v>
      </c>
      <c r="N28" s="923"/>
      <c r="O28" s="923">
        <v>1</v>
      </c>
      <c r="P28" s="923"/>
      <c r="Q28" s="923">
        <v>0</v>
      </c>
      <c r="R28" s="923"/>
      <c r="S28" s="923">
        <v>0</v>
      </c>
      <c r="T28" s="923"/>
      <c r="U28" s="923">
        <v>3</v>
      </c>
      <c r="V28" s="923"/>
      <c r="W28" s="923">
        <v>2</v>
      </c>
      <c r="X28" s="932"/>
      <c r="Y28" s="301"/>
    </row>
    <row r="29" spans="1:25" ht="19.5" customHeight="1">
      <c r="A29" s="913">
        <v>20</v>
      </c>
      <c r="B29" s="914"/>
      <c r="C29" s="921">
        <f>SUM(E29:X29)</f>
        <v>16</v>
      </c>
      <c r="D29" s="923"/>
      <c r="E29" s="923">
        <v>0</v>
      </c>
      <c r="F29" s="923"/>
      <c r="G29" s="923">
        <v>0</v>
      </c>
      <c r="H29" s="923"/>
      <c r="I29" s="923">
        <v>1</v>
      </c>
      <c r="J29" s="923"/>
      <c r="K29" s="923">
        <v>1</v>
      </c>
      <c r="L29" s="923"/>
      <c r="M29" s="923">
        <v>1</v>
      </c>
      <c r="N29" s="923"/>
      <c r="O29" s="923">
        <v>1</v>
      </c>
      <c r="P29" s="923"/>
      <c r="Q29" s="923">
        <v>0</v>
      </c>
      <c r="R29" s="923"/>
      <c r="S29" s="923">
        <v>0</v>
      </c>
      <c r="T29" s="923"/>
      <c r="U29" s="923">
        <v>9</v>
      </c>
      <c r="V29" s="923"/>
      <c r="W29" s="923">
        <v>3</v>
      </c>
      <c r="X29" s="932"/>
      <c r="Y29" s="301"/>
    </row>
    <row r="30" spans="1:25" ht="19.5" customHeight="1">
      <c r="A30" s="913">
        <v>21</v>
      </c>
      <c r="B30" s="914"/>
      <c r="C30" s="921">
        <f>SUM(E30:X30)</f>
        <v>20</v>
      </c>
      <c r="D30" s="922"/>
      <c r="E30" s="923">
        <v>0</v>
      </c>
      <c r="F30" s="923"/>
      <c r="G30" s="923">
        <v>0</v>
      </c>
      <c r="H30" s="923"/>
      <c r="I30" s="923">
        <v>2</v>
      </c>
      <c r="J30" s="923"/>
      <c r="K30" s="923">
        <v>1</v>
      </c>
      <c r="L30" s="923"/>
      <c r="M30" s="923">
        <v>1</v>
      </c>
      <c r="N30" s="923"/>
      <c r="O30" s="923">
        <v>4</v>
      </c>
      <c r="P30" s="923"/>
      <c r="Q30" s="923">
        <v>2</v>
      </c>
      <c r="R30" s="923"/>
      <c r="S30" s="923">
        <v>0</v>
      </c>
      <c r="T30" s="923"/>
      <c r="U30" s="923">
        <v>2</v>
      </c>
      <c r="V30" s="923"/>
      <c r="W30" s="923">
        <v>8</v>
      </c>
      <c r="X30" s="932"/>
      <c r="Y30" s="301"/>
    </row>
    <row r="31" spans="1:25" ht="19.5" customHeight="1">
      <c r="A31" s="913">
        <v>22</v>
      </c>
      <c r="B31" s="914"/>
      <c r="C31" s="921">
        <f>SUM(E31:X31)</f>
        <v>12</v>
      </c>
      <c r="D31" s="923"/>
      <c r="E31" s="923">
        <v>0</v>
      </c>
      <c r="F31" s="923"/>
      <c r="G31" s="923">
        <v>0</v>
      </c>
      <c r="H31" s="923"/>
      <c r="I31" s="923">
        <v>2</v>
      </c>
      <c r="J31" s="923"/>
      <c r="K31" s="923">
        <v>0</v>
      </c>
      <c r="L31" s="923"/>
      <c r="M31" s="923">
        <v>0</v>
      </c>
      <c r="N31" s="923"/>
      <c r="O31" s="923">
        <v>2</v>
      </c>
      <c r="P31" s="923"/>
      <c r="Q31" s="923">
        <v>1</v>
      </c>
      <c r="R31" s="923"/>
      <c r="S31" s="923">
        <v>0</v>
      </c>
      <c r="T31" s="923"/>
      <c r="U31" s="923">
        <v>5</v>
      </c>
      <c r="V31" s="923"/>
      <c r="W31" s="923">
        <v>2</v>
      </c>
      <c r="X31" s="932"/>
      <c r="Y31" s="301"/>
    </row>
    <row r="32" spans="1:25" ht="19.5" customHeight="1">
      <c r="A32" s="915">
        <v>23</v>
      </c>
      <c r="B32" s="916"/>
      <c r="C32" s="920">
        <f>SUM(E32:X32)</f>
        <v>8</v>
      </c>
      <c r="D32" s="919"/>
      <c r="E32" s="919">
        <v>0</v>
      </c>
      <c r="F32" s="919"/>
      <c r="G32" s="919">
        <v>0</v>
      </c>
      <c r="H32" s="919"/>
      <c r="I32" s="919">
        <v>0</v>
      </c>
      <c r="J32" s="919"/>
      <c r="K32" s="919">
        <v>0</v>
      </c>
      <c r="L32" s="919"/>
      <c r="M32" s="919">
        <v>0</v>
      </c>
      <c r="N32" s="919"/>
      <c r="O32" s="919">
        <v>0</v>
      </c>
      <c r="P32" s="919"/>
      <c r="Q32" s="919">
        <v>1</v>
      </c>
      <c r="R32" s="919"/>
      <c r="S32" s="919">
        <v>0</v>
      </c>
      <c r="T32" s="919"/>
      <c r="U32" s="919">
        <v>6</v>
      </c>
      <c r="V32" s="919"/>
      <c r="W32" s="919">
        <v>1</v>
      </c>
      <c r="X32" s="924"/>
      <c r="Y32" s="301"/>
    </row>
    <row r="33" spans="1:23" ht="19.5" customHeight="1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 t="s">
        <v>511</v>
      </c>
      <c r="U33" s="378"/>
      <c r="V33" s="378"/>
      <c r="W33" s="378"/>
    </row>
  </sheetData>
  <sheetProtection/>
  <mergeCells count="229">
    <mergeCell ref="W27:X27"/>
    <mergeCell ref="C27:D27"/>
    <mergeCell ref="E27:F27"/>
    <mergeCell ref="G27:H27"/>
    <mergeCell ref="I27:J27"/>
    <mergeCell ref="K27:L27"/>
    <mergeCell ref="O27:P27"/>
    <mergeCell ref="Q27:R27"/>
    <mergeCell ref="S27:T27"/>
    <mergeCell ref="U27:V27"/>
    <mergeCell ref="S16:T16"/>
    <mergeCell ref="U16:V16"/>
    <mergeCell ref="S26:T26"/>
    <mergeCell ref="U26:V26"/>
    <mergeCell ref="S20:T20"/>
    <mergeCell ref="U20:V20"/>
    <mergeCell ref="S19:T19"/>
    <mergeCell ref="U19:V19"/>
    <mergeCell ref="S18:T18"/>
    <mergeCell ref="U18:V18"/>
    <mergeCell ref="R2:T2"/>
    <mergeCell ref="C4:D4"/>
    <mergeCell ref="C16:D16"/>
    <mergeCell ref="E16:F16"/>
    <mergeCell ref="G16:H16"/>
    <mergeCell ref="I16:J16"/>
    <mergeCell ref="K16:L16"/>
    <mergeCell ref="E4:F4"/>
    <mergeCell ref="G4:H4"/>
    <mergeCell ref="I4:J4"/>
    <mergeCell ref="S4:T4"/>
    <mergeCell ref="M31:N31"/>
    <mergeCell ref="O31:P31"/>
    <mergeCell ref="Q31:R31"/>
    <mergeCell ref="S31:T31"/>
    <mergeCell ref="M30:N30"/>
    <mergeCell ref="M27:N27"/>
    <mergeCell ref="M16:N16"/>
    <mergeCell ref="O16:P16"/>
    <mergeCell ref="Q16:R16"/>
    <mergeCell ref="K4:L4"/>
    <mergeCell ref="M4:N4"/>
    <mergeCell ref="O4:P4"/>
    <mergeCell ref="Q4:R4"/>
    <mergeCell ref="W31:X31"/>
    <mergeCell ref="O30:P30"/>
    <mergeCell ref="Q30:R30"/>
    <mergeCell ref="S30:T30"/>
    <mergeCell ref="U30:V30"/>
    <mergeCell ref="W30:X30"/>
    <mergeCell ref="G30:H30"/>
    <mergeCell ref="I30:J30"/>
    <mergeCell ref="K30:L30"/>
    <mergeCell ref="U31:V31"/>
    <mergeCell ref="E31:F31"/>
    <mergeCell ref="G31:H31"/>
    <mergeCell ref="I31:J31"/>
    <mergeCell ref="K31:L31"/>
    <mergeCell ref="Q29:R29"/>
    <mergeCell ref="S29:T29"/>
    <mergeCell ref="U29:V29"/>
    <mergeCell ref="W29:X29"/>
    <mergeCell ref="S28:T28"/>
    <mergeCell ref="U28:V28"/>
    <mergeCell ref="W28:X28"/>
    <mergeCell ref="C29:D29"/>
    <mergeCell ref="E29:F29"/>
    <mergeCell ref="G29:H29"/>
    <mergeCell ref="I29:J29"/>
    <mergeCell ref="K29:L29"/>
    <mergeCell ref="M29:N29"/>
    <mergeCell ref="O29:P29"/>
    <mergeCell ref="K28:L28"/>
    <mergeCell ref="M28:N28"/>
    <mergeCell ref="O28:P28"/>
    <mergeCell ref="Q28:R28"/>
    <mergeCell ref="C28:D28"/>
    <mergeCell ref="E28:F28"/>
    <mergeCell ref="G28:H28"/>
    <mergeCell ref="I28:J28"/>
    <mergeCell ref="O26:P26"/>
    <mergeCell ref="Q26:R26"/>
    <mergeCell ref="W26:X26"/>
    <mergeCell ref="C26:D26"/>
    <mergeCell ref="E26:F26"/>
    <mergeCell ref="G26:H26"/>
    <mergeCell ref="I26:J26"/>
    <mergeCell ref="K26:L26"/>
    <mergeCell ref="M26:N26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19:P19"/>
    <mergeCell ref="Q19:R19"/>
    <mergeCell ref="S17:T17"/>
    <mergeCell ref="U17:V17"/>
    <mergeCell ref="C18:D18"/>
    <mergeCell ref="E18:F18"/>
    <mergeCell ref="G18:H18"/>
    <mergeCell ref="I18:J18"/>
    <mergeCell ref="K18:L18"/>
    <mergeCell ref="M18:N18"/>
    <mergeCell ref="O18:P18"/>
    <mergeCell ref="Q18:R18"/>
    <mergeCell ref="S15:T15"/>
    <mergeCell ref="U15:V15"/>
    <mergeCell ref="C17:D17"/>
    <mergeCell ref="E17:F17"/>
    <mergeCell ref="G17:H17"/>
    <mergeCell ref="I17:J17"/>
    <mergeCell ref="K17:L17"/>
    <mergeCell ref="M17:N17"/>
    <mergeCell ref="O17:P17"/>
    <mergeCell ref="Q17:R17"/>
    <mergeCell ref="K15:L15"/>
    <mergeCell ref="M15:N15"/>
    <mergeCell ref="O15:P15"/>
    <mergeCell ref="Q15:R15"/>
    <mergeCell ref="C15:D15"/>
    <mergeCell ref="E15:F15"/>
    <mergeCell ref="G15:H15"/>
    <mergeCell ref="I15:J15"/>
    <mergeCell ref="M8:N8"/>
    <mergeCell ref="O8:P8"/>
    <mergeCell ref="Q8:R8"/>
    <mergeCell ref="S8:T8"/>
    <mergeCell ref="E8:F8"/>
    <mergeCell ref="G8:H8"/>
    <mergeCell ref="I8:J8"/>
    <mergeCell ref="K8:L8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K6:L6"/>
    <mergeCell ref="M6:N6"/>
    <mergeCell ref="O6:P6"/>
    <mergeCell ref="Q6:R6"/>
    <mergeCell ref="S3:T3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K3:L3"/>
    <mergeCell ref="M3:N3"/>
    <mergeCell ref="O3:P3"/>
    <mergeCell ref="Q3:R3"/>
    <mergeCell ref="I9:J9"/>
    <mergeCell ref="C3:D3"/>
    <mergeCell ref="E3:F3"/>
    <mergeCell ref="G3:H3"/>
    <mergeCell ref="I3:J3"/>
    <mergeCell ref="C6:D6"/>
    <mergeCell ref="E6:F6"/>
    <mergeCell ref="G6:H6"/>
    <mergeCell ref="I6:J6"/>
    <mergeCell ref="C8:D8"/>
    <mergeCell ref="Q9:R9"/>
    <mergeCell ref="O9:P9"/>
    <mergeCell ref="M9:N9"/>
    <mergeCell ref="K9:L9"/>
    <mergeCell ref="G9:H9"/>
    <mergeCell ref="E9:F9"/>
    <mergeCell ref="C9:D9"/>
    <mergeCell ref="U21:V21"/>
    <mergeCell ref="S21:T21"/>
    <mergeCell ref="Q21:R21"/>
    <mergeCell ref="O21:P21"/>
    <mergeCell ref="M21:N21"/>
    <mergeCell ref="K21:L21"/>
    <mergeCell ref="S9:T9"/>
    <mergeCell ref="C30:D30"/>
    <mergeCell ref="E30:F30"/>
    <mergeCell ref="W32:X32"/>
    <mergeCell ref="U32:V32"/>
    <mergeCell ref="S32:T32"/>
    <mergeCell ref="Q32:R32"/>
    <mergeCell ref="O32:P32"/>
    <mergeCell ref="M32:N32"/>
    <mergeCell ref="K32:L32"/>
    <mergeCell ref="C31:D31"/>
    <mergeCell ref="G21:H21"/>
    <mergeCell ref="E21:F21"/>
    <mergeCell ref="C21:D21"/>
    <mergeCell ref="I21:J21"/>
    <mergeCell ref="I32:J32"/>
    <mergeCell ref="G32:H32"/>
    <mergeCell ref="E32:F32"/>
    <mergeCell ref="C32:D32"/>
    <mergeCell ref="A3:B3"/>
    <mergeCell ref="A5:B5"/>
    <mergeCell ref="A6:B6"/>
    <mergeCell ref="A7:B7"/>
    <mergeCell ref="A8:B8"/>
    <mergeCell ref="A9:B9"/>
    <mergeCell ref="A17:B17"/>
    <mergeCell ref="A15:B15"/>
    <mergeCell ref="A18:B18"/>
    <mergeCell ref="A19:B19"/>
    <mergeCell ref="A20:B20"/>
    <mergeCell ref="A21:B21"/>
    <mergeCell ref="A31:B31"/>
    <mergeCell ref="A32:B32"/>
    <mergeCell ref="A26:B26"/>
    <mergeCell ref="A28:B28"/>
    <mergeCell ref="A29:B29"/>
    <mergeCell ref="A30:B30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1" r:id="rId1"/>
  <headerFooter alignWithMargins="0">
    <oddFooter>&amp;C&amp;"ＭＳ 明朝,標準"91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83"/>
  <sheetViews>
    <sheetView view="pageBreakPreview" zoomScaleNormal="7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0.74609375" style="0" customWidth="1"/>
    <col min="2" max="2" width="41.625" style="0" customWidth="1"/>
    <col min="3" max="3" width="15.625" style="0" customWidth="1"/>
    <col min="4" max="4" width="11.625" style="0" customWidth="1"/>
    <col min="5" max="5" width="15.625" style="0" customWidth="1"/>
    <col min="6" max="6" width="11.625" style="0" customWidth="1"/>
    <col min="7" max="7" width="15.625" style="0" customWidth="1"/>
    <col min="8" max="8" width="12.50390625" style="0" customWidth="1"/>
  </cols>
  <sheetData>
    <row r="1" ht="18.75">
      <c r="B1" s="201" t="s">
        <v>289</v>
      </c>
    </row>
    <row r="2" ht="13.5">
      <c r="B2" s="90"/>
    </row>
    <row r="3" spans="2:8" ht="14.25">
      <c r="B3" s="744" t="s">
        <v>235</v>
      </c>
      <c r="C3" s="748" t="s">
        <v>360</v>
      </c>
      <c r="D3" s="749"/>
      <c r="E3" s="743" t="s">
        <v>362</v>
      </c>
      <c r="F3" s="743"/>
      <c r="G3" s="743" t="s">
        <v>556</v>
      </c>
      <c r="H3" s="743"/>
    </row>
    <row r="4" spans="2:8" ht="14.25">
      <c r="B4" s="745"/>
      <c r="C4" s="271" t="s">
        <v>208</v>
      </c>
      <c r="D4" s="271" t="s">
        <v>209</v>
      </c>
      <c r="E4" s="271" t="s">
        <v>208</v>
      </c>
      <c r="F4" s="271" t="s">
        <v>209</v>
      </c>
      <c r="G4" s="271" t="s">
        <v>208</v>
      </c>
      <c r="H4" s="271" t="s">
        <v>209</v>
      </c>
    </row>
    <row r="5" spans="2:9" ht="12" customHeight="1">
      <c r="B5" s="174"/>
      <c r="C5" s="272" t="s">
        <v>210</v>
      </c>
      <c r="D5" s="335" t="s">
        <v>339</v>
      </c>
      <c r="E5" s="336" t="s">
        <v>210</v>
      </c>
      <c r="F5" s="273" t="s">
        <v>339</v>
      </c>
      <c r="G5" s="336" t="s">
        <v>210</v>
      </c>
      <c r="H5" s="311" t="s">
        <v>339</v>
      </c>
      <c r="I5" s="300"/>
    </row>
    <row r="6" spans="2:9" ht="13.5" customHeight="1">
      <c r="B6" s="270" t="s">
        <v>204</v>
      </c>
      <c r="C6" s="334">
        <v>159440</v>
      </c>
      <c r="D6" s="328">
        <v>72.5</v>
      </c>
      <c r="E6" s="334">
        <v>158329</v>
      </c>
      <c r="F6" s="328">
        <v>78.9</v>
      </c>
      <c r="G6" s="334">
        <v>150662</v>
      </c>
      <c r="H6" s="328">
        <v>75.8</v>
      </c>
      <c r="I6" s="300"/>
    </row>
    <row r="7" spans="2:9" ht="13.5" customHeight="1">
      <c r="B7" s="270"/>
      <c r="C7" s="281"/>
      <c r="D7" s="282"/>
      <c r="E7" s="281"/>
      <c r="F7" s="282"/>
      <c r="G7" s="281"/>
      <c r="H7" s="312"/>
      <c r="I7" s="300"/>
    </row>
    <row r="8" spans="2:9" ht="13.5" customHeight="1">
      <c r="B8" s="270" t="s">
        <v>212</v>
      </c>
      <c r="C8" s="334">
        <v>140182</v>
      </c>
      <c r="D8" s="328">
        <v>63.7</v>
      </c>
      <c r="E8" s="334">
        <v>138607</v>
      </c>
      <c r="F8" s="328">
        <v>69.1</v>
      </c>
      <c r="G8" s="334">
        <v>130780</v>
      </c>
      <c r="H8" s="328">
        <v>65.8</v>
      </c>
      <c r="I8" s="300"/>
    </row>
    <row r="9" spans="2:9" ht="13.5" customHeight="1">
      <c r="B9" s="270"/>
      <c r="C9" s="281"/>
      <c r="D9" s="282"/>
      <c r="E9" s="281"/>
      <c r="F9" s="282"/>
      <c r="G9" s="281"/>
      <c r="H9" s="312"/>
      <c r="I9" s="300"/>
    </row>
    <row r="10" spans="2:9" ht="13.5" customHeight="1">
      <c r="B10" s="270" t="s">
        <v>213</v>
      </c>
      <c r="C10" s="334">
        <v>19258</v>
      </c>
      <c r="D10" s="328">
        <v>8.8</v>
      </c>
      <c r="E10" s="334">
        <v>19721</v>
      </c>
      <c r="F10" s="328">
        <v>9.8</v>
      </c>
      <c r="G10" s="334">
        <v>19882</v>
      </c>
      <c r="H10" s="328">
        <v>10</v>
      </c>
      <c r="I10" s="300"/>
    </row>
    <row r="11" spans="2:9" ht="13.5" customHeight="1">
      <c r="B11" s="270"/>
      <c r="C11" s="281"/>
      <c r="D11" s="282"/>
      <c r="E11" s="281"/>
      <c r="F11" s="282"/>
      <c r="G11" s="281"/>
      <c r="H11" s="312"/>
      <c r="I11" s="300"/>
    </row>
    <row r="12" spans="2:9" ht="13.5" customHeight="1">
      <c r="B12" s="270" t="s">
        <v>215</v>
      </c>
      <c r="C12" s="334">
        <v>14257</v>
      </c>
      <c r="D12" s="328">
        <v>6.5</v>
      </c>
      <c r="E12" s="334">
        <v>14462</v>
      </c>
      <c r="F12" s="328">
        <v>7.2</v>
      </c>
      <c r="G12" s="334">
        <v>14146</v>
      </c>
      <c r="H12" s="328">
        <v>7.1</v>
      </c>
      <c r="I12" s="300"/>
    </row>
    <row r="13" spans="2:9" ht="13.5" customHeight="1">
      <c r="B13" s="270"/>
      <c r="C13" s="281"/>
      <c r="D13" s="282"/>
      <c r="E13" s="281"/>
      <c r="F13" s="282"/>
      <c r="G13" s="281"/>
      <c r="H13" s="312"/>
      <c r="I13" s="281"/>
    </row>
    <row r="14" spans="2:9" ht="13.5" customHeight="1">
      <c r="B14" s="270" t="s">
        <v>216</v>
      </c>
      <c r="C14" s="334">
        <v>5001</v>
      </c>
      <c r="D14" s="328">
        <v>2.3</v>
      </c>
      <c r="E14" s="334">
        <v>5260</v>
      </c>
      <c r="F14" s="328">
        <v>2.6</v>
      </c>
      <c r="G14" s="334">
        <v>5736</v>
      </c>
      <c r="H14" s="328">
        <v>2.9</v>
      </c>
      <c r="I14" s="300"/>
    </row>
    <row r="15" spans="2:9" ht="13.5" customHeight="1">
      <c r="B15" s="270"/>
      <c r="C15" s="280"/>
      <c r="D15" s="279"/>
      <c r="E15" s="280"/>
      <c r="F15" s="279"/>
      <c r="G15" s="280"/>
      <c r="H15" s="313"/>
      <c r="I15" s="300"/>
    </row>
    <row r="16" spans="2:9" ht="13.5" customHeight="1">
      <c r="B16" s="270"/>
      <c r="C16" s="280"/>
      <c r="D16" s="279"/>
      <c r="E16" s="280"/>
      <c r="F16" s="279"/>
      <c r="G16" s="280"/>
      <c r="H16" s="313"/>
      <c r="I16" s="300"/>
    </row>
    <row r="17" spans="2:9" ht="13.5" customHeight="1">
      <c r="B17" s="270" t="s">
        <v>205</v>
      </c>
      <c r="C17" s="334">
        <v>11339</v>
      </c>
      <c r="D17" s="328">
        <v>5.2</v>
      </c>
      <c r="E17" s="334">
        <v>9565</v>
      </c>
      <c r="F17" s="328">
        <v>4.8</v>
      </c>
      <c r="G17" s="334">
        <v>9814</v>
      </c>
      <c r="H17" s="328">
        <v>4.9</v>
      </c>
      <c r="I17" s="300"/>
    </row>
    <row r="18" spans="2:9" ht="13.5" customHeight="1">
      <c r="B18" s="270"/>
      <c r="C18" s="281"/>
      <c r="D18" s="282"/>
      <c r="E18" s="281"/>
      <c r="F18" s="282"/>
      <c r="G18" s="281"/>
      <c r="H18" s="312"/>
      <c r="I18" s="300"/>
    </row>
    <row r="19" spans="2:9" ht="13.5" customHeight="1">
      <c r="B19" s="270" t="s">
        <v>217</v>
      </c>
      <c r="C19" s="334">
        <v>18247</v>
      </c>
      <c r="D19" s="328">
        <v>8.3</v>
      </c>
      <c r="E19" s="334">
        <v>16031</v>
      </c>
      <c r="F19" s="328">
        <v>8</v>
      </c>
      <c r="G19" s="334">
        <v>15841</v>
      </c>
      <c r="H19" s="328">
        <v>8</v>
      </c>
      <c r="I19" s="300"/>
    </row>
    <row r="20" spans="2:9" ht="13.5" customHeight="1">
      <c r="B20" s="270"/>
      <c r="C20" s="281"/>
      <c r="D20" s="282"/>
      <c r="E20" s="281"/>
      <c r="F20" s="282"/>
      <c r="G20" s="281"/>
      <c r="H20" s="312"/>
      <c r="I20" s="300"/>
    </row>
    <row r="21" spans="2:9" ht="13.5" customHeight="1">
      <c r="B21" s="270" t="s">
        <v>218</v>
      </c>
      <c r="C21" s="334">
        <v>6908</v>
      </c>
      <c r="D21" s="328">
        <v>3.1</v>
      </c>
      <c r="E21" s="334">
        <v>6467</v>
      </c>
      <c r="F21" s="328">
        <v>3.1602506368420205</v>
      </c>
      <c r="G21" s="334">
        <v>6027</v>
      </c>
      <c r="H21" s="328">
        <v>3</v>
      </c>
      <c r="I21" s="300"/>
    </row>
    <row r="22" spans="2:9" ht="13.5" customHeight="1">
      <c r="B22" s="270"/>
      <c r="C22" s="274"/>
      <c r="D22" s="275"/>
      <c r="E22" s="274"/>
      <c r="F22" s="275"/>
      <c r="G22" s="274"/>
      <c r="H22" s="310"/>
      <c r="I22" s="300"/>
    </row>
    <row r="23" spans="2:9" ht="13.5" customHeight="1">
      <c r="B23" s="270" t="s">
        <v>214</v>
      </c>
      <c r="C23" s="645">
        <v>-1228</v>
      </c>
      <c r="D23" s="646">
        <v>-0.6</v>
      </c>
      <c r="E23" s="645">
        <v>-1776</v>
      </c>
      <c r="F23" s="646">
        <v>-0.9</v>
      </c>
      <c r="G23" s="645">
        <v>-1862</v>
      </c>
      <c r="H23" s="632">
        <v>-0.9</v>
      </c>
      <c r="I23" s="300"/>
    </row>
    <row r="24" spans="2:9" ht="13.5" customHeight="1">
      <c r="B24" s="270"/>
      <c r="C24" s="274"/>
      <c r="D24" s="275"/>
      <c r="E24" s="274"/>
      <c r="F24" s="275"/>
      <c r="G24" s="274"/>
      <c r="H24" s="310"/>
      <c r="I24" s="300"/>
    </row>
    <row r="25" spans="2:9" ht="13.5" customHeight="1">
      <c r="B25" s="270" t="s">
        <v>217</v>
      </c>
      <c r="C25" s="334">
        <v>3519</v>
      </c>
      <c r="D25" s="328">
        <v>1.6</v>
      </c>
      <c r="E25" s="334">
        <v>2829</v>
      </c>
      <c r="F25" s="328">
        <v>1.4</v>
      </c>
      <c r="G25" s="334">
        <v>2508</v>
      </c>
      <c r="H25" s="328">
        <v>1.3</v>
      </c>
      <c r="I25" s="300"/>
    </row>
    <row r="26" spans="2:9" ht="13.5" customHeight="1">
      <c r="B26" s="270"/>
      <c r="C26" s="274"/>
      <c r="D26" s="275"/>
      <c r="E26" s="274"/>
      <c r="F26" s="275"/>
      <c r="G26" s="274"/>
      <c r="H26" s="310"/>
      <c r="I26" s="300"/>
    </row>
    <row r="27" spans="2:9" ht="13.5" customHeight="1">
      <c r="B27" s="270" t="s">
        <v>218</v>
      </c>
      <c r="C27" s="334">
        <v>4747</v>
      </c>
      <c r="D27" s="328">
        <v>2.192588053919018</v>
      </c>
      <c r="E27" s="334">
        <v>4604</v>
      </c>
      <c r="F27" s="328">
        <v>2.3</v>
      </c>
      <c r="G27" s="334">
        <v>4369</v>
      </c>
      <c r="H27" s="328">
        <v>2.2</v>
      </c>
      <c r="I27" s="300"/>
    </row>
    <row r="28" spans="2:9" ht="13.5" customHeight="1">
      <c r="B28" s="270"/>
      <c r="C28" s="274"/>
      <c r="D28" s="275"/>
      <c r="E28" s="274"/>
      <c r="F28" s="275"/>
      <c r="G28" s="274"/>
      <c r="H28" s="310"/>
      <c r="I28" s="300"/>
    </row>
    <row r="29" spans="2:9" ht="13.5" customHeight="1">
      <c r="B29" s="270"/>
      <c r="C29" s="274"/>
      <c r="D29" s="275"/>
      <c r="E29" s="274"/>
      <c r="F29" s="275"/>
      <c r="G29" s="274"/>
      <c r="H29" s="310"/>
      <c r="I29" s="300"/>
    </row>
    <row r="30" spans="2:9" ht="13.5" customHeight="1">
      <c r="B30" s="270" t="s">
        <v>219</v>
      </c>
      <c r="C30" s="334">
        <v>12369</v>
      </c>
      <c r="D30" s="328">
        <v>5.6</v>
      </c>
      <c r="E30" s="334">
        <v>11151</v>
      </c>
      <c r="F30" s="328">
        <v>5.6</v>
      </c>
      <c r="G30" s="334">
        <v>11500</v>
      </c>
      <c r="H30" s="328">
        <v>5.8</v>
      </c>
      <c r="I30" s="300"/>
    </row>
    <row r="31" spans="2:9" ht="13.5" customHeight="1">
      <c r="B31" s="270"/>
      <c r="C31" s="274"/>
      <c r="D31" s="275"/>
      <c r="E31" s="274"/>
      <c r="F31" s="275"/>
      <c r="G31" s="274"/>
      <c r="H31" s="310"/>
      <c r="I31" s="300"/>
    </row>
    <row r="32" spans="2:9" ht="13.5" customHeight="1">
      <c r="B32" s="270" t="s">
        <v>220</v>
      </c>
      <c r="C32" s="334">
        <v>3364</v>
      </c>
      <c r="D32" s="328">
        <v>1.5</v>
      </c>
      <c r="E32" s="334">
        <v>3014</v>
      </c>
      <c r="F32" s="328">
        <v>1.5457028566643016</v>
      </c>
      <c r="G32" s="334">
        <v>2638</v>
      </c>
      <c r="H32" s="328">
        <v>1.3</v>
      </c>
      <c r="I32" s="300"/>
    </row>
    <row r="33" spans="2:9" ht="13.5" customHeight="1">
      <c r="B33" s="270"/>
      <c r="C33" s="274"/>
      <c r="D33" s="275"/>
      <c r="E33" s="274"/>
      <c r="F33" s="275"/>
      <c r="G33" s="274"/>
      <c r="H33" s="310"/>
      <c r="I33" s="300"/>
    </row>
    <row r="34" spans="2:9" ht="13.5" customHeight="1">
      <c r="B34" s="270" t="s">
        <v>217</v>
      </c>
      <c r="C34" s="334">
        <v>5366</v>
      </c>
      <c r="D34" s="328">
        <v>2.4</v>
      </c>
      <c r="E34" s="334">
        <v>4727</v>
      </c>
      <c r="F34" s="328">
        <v>2.4</v>
      </c>
      <c r="G34" s="334">
        <v>4157</v>
      </c>
      <c r="H34" s="328">
        <v>2.1</v>
      </c>
      <c r="I34" s="300"/>
    </row>
    <row r="35" spans="2:9" ht="13.5" customHeight="1">
      <c r="B35" s="270"/>
      <c r="C35" s="274"/>
      <c r="D35" s="275"/>
      <c r="E35" s="274"/>
      <c r="F35" s="275"/>
      <c r="G35" s="274"/>
      <c r="H35" s="310"/>
      <c r="I35" s="300"/>
    </row>
    <row r="36" spans="2:9" ht="13.5" customHeight="1">
      <c r="B36" s="270" t="s">
        <v>218</v>
      </c>
      <c r="C36" s="334">
        <v>2002</v>
      </c>
      <c r="D36" s="328">
        <v>0.9</v>
      </c>
      <c r="E36" s="334">
        <v>1712</v>
      </c>
      <c r="F36" s="328">
        <v>0.9158770629533914</v>
      </c>
      <c r="G36" s="334">
        <v>1519</v>
      </c>
      <c r="H36" s="328">
        <v>0.8</v>
      </c>
      <c r="I36" s="300"/>
    </row>
    <row r="37" spans="2:9" ht="13.5" customHeight="1">
      <c r="B37" s="270"/>
      <c r="C37" s="274"/>
      <c r="D37" s="275"/>
      <c r="E37" s="274"/>
      <c r="F37" s="275"/>
      <c r="G37" s="274"/>
      <c r="H37" s="310"/>
      <c r="I37" s="300"/>
    </row>
    <row r="38" spans="2:9" ht="13.5" customHeight="1">
      <c r="B38" s="270" t="s">
        <v>222</v>
      </c>
      <c r="C38" s="334">
        <v>1938</v>
      </c>
      <c r="D38" s="328">
        <v>0.9</v>
      </c>
      <c r="E38" s="334">
        <v>1770</v>
      </c>
      <c r="F38" s="328">
        <v>0.8855910055764006</v>
      </c>
      <c r="G38" s="334">
        <v>2367</v>
      </c>
      <c r="H38" s="328">
        <v>1.2</v>
      </c>
      <c r="I38" s="300"/>
    </row>
    <row r="39" spans="2:9" ht="13.5" customHeight="1">
      <c r="B39" s="270"/>
      <c r="C39" s="274"/>
      <c r="D39" s="275"/>
      <c r="E39" s="274"/>
      <c r="F39" s="275"/>
      <c r="G39" s="274"/>
      <c r="H39" s="310"/>
      <c r="I39" s="300"/>
    </row>
    <row r="40" spans="2:9" ht="13.5" customHeight="1">
      <c r="B40" s="270" t="s">
        <v>221</v>
      </c>
      <c r="C40" s="334">
        <v>4958</v>
      </c>
      <c r="D40" s="328">
        <v>2.3</v>
      </c>
      <c r="E40" s="334">
        <v>4230</v>
      </c>
      <c r="F40" s="328">
        <v>2.1</v>
      </c>
      <c r="G40" s="334">
        <v>4198</v>
      </c>
      <c r="H40" s="328">
        <v>2.1</v>
      </c>
      <c r="I40" s="300"/>
    </row>
    <row r="41" spans="2:9" ht="13.5" customHeight="1">
      <c r="B41" s="270"/>
      <c r="C41" s="274"/>
      <c r="D41" s="275"/>
      <c r="E41" s="274"/>
      <c r="F41" s="275"/>
      <c r="G41" s="274"/>
      <c r="H41" s="310"/>
      <c r="I41" s="300"/>
    </row>
    <row r="42" spans="2:9" ht="13.5" customHeight="1">
      <c r="B42" s="270" t="s">
        <v>223</v>
      </c>
      <c r="C42" s="334">
        <v>2110</v>
      </c>
      <c r="D42" s="328">
        <v>1</v>
      </c>
      <c r="E42" s="334">
        <v>2135</v>
      </c>
      <c r="F42" s="328">
        <v>1.1477915186021734</v>
      </c>
      <c r="G42" s="334">
        <v>2297</v>
      </c>
      <c r="H42" s="328">
        <v>1.2</v>
      </c>
      <c r="I42" s="300"/>
    </row>
    <row r="43" spans="2:9" ht="13.5" customHeight="1">
      <c r="B43" s="270"/>
      <c r="C43" s="274"/>
      <c r="D43" s="275"/>
      <c r="E43" s="274"/>
      <c r="F43" s="275"/>
      <c r="G43" s="274"/>
      <c r="H43" s="310"/>
      <c r="I43" s="300"/>
    </row>
    <row r="44" spans="2:9" ht="13.5" customHeight="1">
      <c r="B44" s="270" t="s">
        <v>224</v>
      </c>
      <c r="C44" s="334">
        <v>198</v>
      </c>
      <c r="D44" s="328">
        <v>0.06639477985129569</v>
      </c>
      <c r="E44" s="334">
        <v>190</v>
      </c>
      <c r="F44" s="328">
        <v>0.09062234866503359</v>
      </c>
      <c r="G44" s="334">
        <v>176</v>
      </c>
      <c r="H44" s="328">
        <v>0.1</v>
      </c>
      <c r="I44" s="300"/>
    </row>
    <row r="45" spans="2:9" ht="13.5" customHeight="1">
      <c r="B45" s="270"/>
      <c r="C45" s="274"/>
      <c r="D45" s="275"/>
      <c r="E45" s="274"/>
      <c r="F45" s="275"/>
      <c r="G45" s="274"/>
      <c r="H45" s="310"/>
      <c r="I45" s="300"/>
    </row>
    <row r="46" spans="2:9" ht="13.5" customHeight="1">
      <c r="B46" s="270" t="s">
        <v>217</v>
      </c>
      <c r="C46" s="334">
        <v>357</v>
      </c>
      <c r="D46" s="328">
        <v>0.2</v>
      </c>
      <c r="E46" s="334">
        <v>340</v>
      </c>
      <c r="F46" s="328">
        <v>0.16351138286257116</v>
      </c>
      <c r="G46" s="334">
        <v>315</v>
      </c>
      <c r="H46" s="328">
        <v>0.2</v>
      </c>
      <c r="I46" s="300"/>
    </row>
    <row r="47" spans="2:9" ht="13.5" customHeight="1">
      <c r="B47" s="270"/>
      <c r="C47" s="274"/>
      <c r="D47" s="275"/>
      <c r="E47" s="274"/>
      <c r="F47" s="275"/>
      <c r="G47" s="274"/>
      <c r="H47" s="310"/>
      <c r="I47" s="300"/>
    </row>
    <row r="48" spans="2:16" ht="13.5" customHeight="1">
      <c r="B48" s="270" t="s">
        <v>218</v>
      </c>
      <c r="C48" s="334">
        <v>159</v>
      </c>
      <c r="D48" s="328">
        <v>0.0739087968567486</v>
      </c>
      <c r="E48" s="334">
        <v>150</v>
      </c>
      <c r="F48" s="328">
        <v>0.07288903419753759</v>
      </c>
      <c r="G48" s="334">
        <v>139</v>
      </c>
      <c r="H48" s="328">
        <v>0.06907182916410903</v>
      </c>
      <c r="I48" s="300"/>
      <c r="K48" s="333"/>
      <c r="L48" s="328"/>
      <c r="M48" s="333"/>
      <c r="N48" s="328"/>
      <c r="O48" s="333"/>
      <c r="P48" s="328"/>
    </row>
    <row r="49" spans="2:15" ht="13.5" customHeight="1">
      <c r="B49" s="270"/>
      <c r="C49" s="274"/>
      <c r="D49" s="275"/>
      <c r="E49" s="274"/>
      <c r="F49" s="275"/>
      <c r="G49" s="274"/>
      <c r="H49" s="310"/>
      <c r="I49" s="300"/>
      <c r="K49" s="301"/>
      <c r="L49" s="301"/>
      <c r="M49" s="301"/>
      <c r="N49" s="301"/>
      <c r="O49" s="301"/>
    </row>
    <row r="50" spans="2:16" ht="13.5" customHeight="1">
      <c r="B50" s="270"/>
      <c r="C50" s="274"/>
      <c r="D50" s="275"/>
      <c r="E50" s="274"/>
      <c r="F50" s="275"/>
      <c r="G50" s="274"/>
      <c r="H50" s="310"/>
      <c r="I50" s="300"/>
      <c r="K50" s="333"/>
      <c r="L50" s="328"/>
      <c r="M50" s="333"/>
      <c r="N50" s="328"/>
      <c r="O50" s="333"/>
      <c r="P50" s="328"/>
    </row>
    <row r="51" spans="2:9" ht="13.5" customHeight="1">
      <c r="B51" s="270" t="s">
        <v>264</v>
      </c>
      <c r="C51" s="334">
        <v>49152</v>
      </c>
      <c r="D51" s="328">
        <v>22.3</v>
      </c>
      <c r="E51" s="334">
        <v>32822</v>
      </c>
      <c r="F51" s="328">
        <v>16.4</v>
      </c>
      <c r="G51" s="334">
        <v>38374</v>
      </c>
      <c r="H51" s="328">
        <v>19.3</v>
      </c>
      <c r="I51" s="300"/>
    </row>
    <row r="52" spans="2:9" ht="13.5" customHeight="1">
      <c r="B52" s="270"/>
      <c r="C52" s="274"/>
      <c r="D52" s="275"/>
      <c r="E52" s="274"/>
      <c r="F52" s="275"/>
      <c r="G52" s="274"/>
      <c r="H52" s="310"/>
      <c r="I52" s="300"/>
    </row>
    <row r="53" spans="2:9" ht="13.5" customHeight="1">
      <c r="B53" s="270" t="s">
        <v>225</v>
      </c>
      <c r="C53" s="334">
        <v>29635</v>
      </c>
      <c r="D53" s="328">
        <v>13.5</v>
      </c>
      <c r="E53" s="334">
        <v>14511</v>
      </c>
      <c r="F53" s="328">
        <v>7.2</v>
      </c>
      <c r="G53" s="334">
        <v>20194</v>
      </c>
      <c r="H53" s="328">
        <v>10.2</v>
      </c>
      <c r="I53" s="300"/>
    </row>
    <row r="54" spans="2:9" ht="13.5" customHeight="1">
      <c r="B54" s="270"/>
      <c r="C54" s="274"/>
      <c r="D54" s="275"/>
      <c r="E54" s="274"/>
      <c r="F54" s="275"/>
      <c r="G54" s="274"/>
      <c r="H54" s="310"/>
      <c r="I54" s="300"/>
    </row>
    <row r="55" spans="2:9" ht="13.5" customHeight="1">
      <c r="B55" s="270" t="s">
        <v>226</v>
      </c>
      <c r="C55" s="334">
        <v>28256</v>
      </c>
      <c r="D55" s="328">
        <v>12.8</v>
      </c>
      <c r="E55" s="334">
        <v>14325</v>
      </c>
      <c r="F55" s="328">
        <v>7.1</v>
      </c>
      <c r="G55" s="334">
        <v>18796</v>
      </c>
      <c r="H55" s="328">
        <v>9.5</v>
      </c>
      <c r="I55" s="300"/>
    </row>
    <row r="56" spans="2:9" ht="13.5" customHeight="1">
      <c r="B56" s="270"/>
      <c r="C56" s="274"/>
      <c r="D56" s="275"/>
      <c r="E56" s="274"/>
      <c r="F56" s="275"/>
      <c r="G56" s="274"/>
      <c r="H56" s="310"/>
      <c r="I56" s="300"/>
    </row>
    <row r="57" spans="2:9" ht="13.5" customHeight="1">
      <c r="B57" s="270" t="s">
        <v>227</v>
      </c>
      <c r="C57" s="334">
        <v>1379</v>
      </c>
      <c r="D57" s="328">
        <v>0.6</v>
      </c>
      <c r="E57" s="334">
        <v>187</v>
      </c>
      <c r="F57" s="328">
        <v>0.1</v>
      </c>
      <c r="G57" s="334">
        <v>1398</v>
      </c>
      <c r="H57" s="328">
        <v>0.7</v>
      </c>
      <c r="I57" s="300"/>
    </row>
    <row r="58" spans="2:9" ht="13.5" customHeight="1">
      <c r="B58" s="270"/>
      <c r="C58" s="274"/>
      <c r="D58" s="275"/>
      <c r="E58" s="274"/>
      <c r="F58" s="275"/>
      <c r="G58" s="274"/>
      <c r="H58" s="310"/>
      <c r="I58" s="300"/>
    </row>
    <row r="59" spans="2:9" ht="13.5" customHeight="1">
      <c r="B59" s="270" t="s">
        <v>228</v>
      </c>
      <c r="C59" s="334">
        <v>871</v>
      </c>
      <c r="D59" s="328">
        <v>0.4</v>
      </c>
      <c r="E59" s="334">
        <v>857</v>
      </c>
      <c r="F59" s="328">
        <v>0.39821378069917635</v>
      </c>
      <c r="G59" s="334">
        <v>758</v>
      </c>
      <c r="H59" s="328">
        <v>0.4</v>
      </c>
      <c r="I59" s="300"/>
    </row>
    <row r="60" spans="2:9" ht="13.5" customHeight="1">
      <c r="B60" s="270"/>
      <c r="C60" s="274"/>
      <c r="D60" s="275"/>
      <c r="E60" s="274"/>
      <c r="F60" s="275"/>
      <c r="G60" s="274"/>
      <c r="H60" s="310"/>
      <c r="I60" s="300"/>
    </row>
    <row r="61" spans="2:9" ht="13.5" customHeight="1">
      <c r="B61" s="270" t="s">
        <v>226</v>
      </c>
      <c r="C61" s="334">
        <v>463</v>
      </c>
      <c r="D61" s="328">
        <v>0.1734103309476186</v>
      </c>
      <c r="E61" s="334">
        <v>568</v>
      </c>
      <c r="F61" s="328">
        <v>0.3</v>
      </c>
      <c r="G61" s="334">
        <v>461</v>
      </c>
      <c r="H61" s="328">
        <v>0.2</v>
      </c>
      <c r="I61" s="300"/>
    </row>
    <row r="62" spans="2:9" ht="13.5" customHeight="1">
      <c r="B62" s="270"/>
      <c r="C62" s="274"/>
      <c r="D62" s="275"/>
      <c r="E62" s="274"/>
      <c r="F62" s="275"/>
      <c r="G62" s="274"/>
      <c r="H62" s="310"/>
      <c r="I62" s="300"/>
    </row>
    <row r="63" spans="2:9" ht="13.5" customHeight="1">
      <c r="B63" s="270" t="s">
        <v>227</v>
      </c>
      <c r="C63" s="334">
        <v>1379</v>
      </c>
      <c r="D63" s="328">
        <v>0.6</v>
      </c>
      <c r="E63" s="334">
        <v>289</v>
      </c>
      <c r="F63" s="328">
        <v>0.1</v>
      </c>
      <c r="G63" s="334">
        <v>298</v>
      </c>
      <c r="H63" s="328">
        <v>0.1</v>
      </c>
      <c r="I63" s="300"/>
    </row>
    <row r="64" spans="2:9" ht="13.5" customHeight="1">
      <c r="B64" s="270"/>
      <c r="C64" s="274"/>
      <c r="D64" s="275"/>
      <c r="E64" s="274"/>
      <c r="F64" s="275"/>
      <c r="G64" s="274"/>
      <c r="H64" s="310"/>
      <c r="I64" s="300"/>
    </row>
    <row r="65" spans="2:9" ht="13.5" customHeight="1">
      <c r="B65" s="270" t="s">
        <v>229</v>
      </c>
      <c r="C65" s="334">
        <v>18647</v>
      </c>
      <c r="D65" s="328">
        <v>8.5</v>
      </c>
      <c r="E65" s="334">
        <v>17453</v>
      </c>
      <c r="F65" s="328">
        <v>8.7</v>
      </c>
      <c r="G65" s="334">
        <v>17422</v>
      </c>
      <c r="H65" s="328">
        <v>8.8</v>
      </c>
      <c r="I65" s="300"/>
    </row>
    <row r="66" spans="2:9" ht="13.5" customHeight="1">
      <c r="B66" s="270"/>
      <c r="C66" s="274"/>
      <c r="D66" s="275"/>
      <c r="E66" s="274"/>
      <c r="F66" s="275"/>
      <c r="G66" s="274"/>
      <c r="H66" s="310"/>
      <c r="I66" s="300"/>
    </row>
    <row r="67" spans="2:9" ht="13.5" customHeight="1">
      <c r="B67" s="283" t="s">
        <v>230</v>
      </c>
      <c r="C67" s="334">
        <v>1806</v>
      </c>
      <c r="D67" s="328">
        <v>0.8</v>
      </c>
      <c r="E67" s="334">
        <v>1483</v>
      </c>
      <c r="F67" s="328">
        <v>0.7</v>
      </c>
      <c r="G67" s="334">
        <v>1501</v>
      </c>
      <c r="H67" s="328">
        <v>0.8</v>
      </c>
      <c r="I67" s="300"/>
    </row>
    <row r="68" spans="2:9" ht="13.5" customHeight="1">
      <c r="B68" s="284"/>
      <c r="C68" s="274"/>
      <c r="D68" s="275"/>
      <c r="E68" s="274"/>
      <c r="F68" s="275"/>
      <c r="G68" s="274"/>
      <c r="H68" s="310"/>
      <c r="I68" s="300"/>
    </row>
    <row r="69" spans="2:9" ht="13.5" customHeight="1">
      <c r="B69" s="283" t="s">
        <v>232</v>
      </c>
      <c r="C69" s="334">
        <v>4323</v>
      </c>
      <c r="D69" s="328">
        <v>2</v>
      </c>
      <c r="E69" s="334">
        <v>3231</v>
      </c>
      <c r="F69" s="328">
        <v>1.6</v>
      </c>
      <c r="G69" s="334">
        <v>2776</v>
      </c>
      <c r="H69" s="328">
        <v>1.4284117263856237</v>
      </c>
      <c r="I69" s="300"/>
    </row>
    <row r="70" spans="2:9" ht="13.5" customHeight="1">
      <c r="B70" s="285"/>
      <c r="C70" s="274"/>
      <c r="D70" s="275"/>
      <c r="E70" s="274"/>
      <c r="F70" s="275"/>
      <c r="G70" s="274"/>
      <c r="H70" s="310"/>
      <c r="I70" s="300"/>
    </row>
    <row r="71" spans="2:9" ht="13.5" customHeight="1">
      <c r="B71" s="283" t="s">
        <v>231</v>
      </c>
      <c r="C71" s="334">
        <v>12518</v>
      </c>
      <c r="D71" s="328">
        <v>5.655450106986507</v>
      </c>
      <c r="E71" s="334">
        <v>12739</v>
      </c>
      <c r="F71" s="328">
        <v>6.3</v>
      </c>
      <c r="G71" s="334">
        <v>13145</v>
      </c>
      <c r="H71" s="328">
        <v>6.6</v>
      </c>
      <c r="I71" s="300"/>
    </row>
    <row r="72" spans="2:9" ht="13.5" customHeight="1">
      <c r="B72" s="285"/>
      <c r="C72" s="274"/>
      <c r="D72" s="275"/>
      <c r="E72" s="274"/>
      <c r="F72" s="275"/>
      <c r="G72" s="274"/>
      <c r="H72" s="310"/>
      <c r="I72" s="300"/>
    </row>
    <row r="73" spans="2:9" ht="13.5" customHeight="1">
      <c r="B73" s="283"/>
      <c r="C73" s="274"/>
      <c r="D73" s="275"/>
      <c r="E73" s="274"/>
      <c r="F73" s="275"/>
      <c r="G73" s="274"/>
      <c r="H73" s="310"/>
      <c r="I73" s="300"/>
    </row>
    <row r="74" spans="2:9" ht="13.5" customHeight="1">
      <c r="B74" s="283" t="s">
        <v>206</v>
      </c>
      <c r="C74" s="334">
        <v>219932</v>
      </c>
      <c r="D74" s="328">
        <v>100</v>
      </c>
      <c r="E74" s="334">
        <v>200715</v>
      </c>
      <c r="F74" s="328">
        <v>100</v>
      </c>
      <c r="G74" s="334">
        <v>198851</v>
      </c>
      <c r="H74" s="328">
        <v>100</v>
      </c>
      <c r="I74" s="300"/>
    </row>
    <row r="75" spans="2:9" ht="13.5" customHeight="1">
      <c r="B75" s="284"/>
      <c r="C75" s="274"/>
      <c r="D75" s="275"/>
      <c r="E75" s="274"/>
      <c r="F75" s="275"/>
      <c r="G75" s="274"/>
      <c r="H75" s="310"/>
      <c r="I75" s="300"/>
    </row>
    <row r="76" spans="2:9" ht="13.5" customHeight="1">
      <c r="B76" s="283" t="s">
        <v>211</v>
      </c>
      <c r="C76" s="334">
        <v>33111</v>
      </c>
      <c r="D76" s="331">
        <v>15.1</v>
      </c>
      <c r="E76" s="334">
        <v>18627</v>
      </c>
      <c r="F76" s="331">
        <v>9.3</v>
      </c>
      <c r="G76" s="334">
        <v>27640</v>
      </c>
      <c r="H76" s="331">
        <v>13.9</v>
      </c>
      <c r="I76" s="300"/>
    </row>
    <row r="77" spans="2:9" ht="13.5" customHeight="1">
      <c r="B77" s="284"/>
      <c r="C77" s="276"/>
      <c r="D77" s="277"/>
      <c r="E77" s="278"/>
      <c r="F77" s="277"/>
      <c r="G77" s="276"/>
      <c r="H77" s="277"/>
      <c r="I77" s="300"/>
    </row>
    <row r="78" spans="2:9" ht="13.5" customHeight="1">
      <c r="B78" s="746" t="s">
        <v>207</v>
      </c>
      <c r="C78" s="737">
        <v>3199</v>
      </c>
      <c r="D78" s="739">
        <v>96.2</v>
      </c>
      <c r="E78" s="737">
        <v>2930</v>
      </c>
      <c r="F78" s="739">
        <v>95.5</v>
      </c>
      <c r="G78" s="737">
        <v>2915</v>
      </c>
      <c r="H78" s="739">
        <v>97.8</v>
      </c>
      <c r="I78" s="300"/>
    </row>
    <row r="79" spans="2:9" ht="13.5" customHeight="1">
      <c r="B79" s="747"/>
      <c r="C79" s="738"/>
      <c r="D79" s="740"/>
      <c r="E79" s="738"/>
      <c r="F79" s="740"/>
      <c r="G79" s="738"/>
      <c r="H79" s="740"/>
      <c r="I79" s="300"/>
    </row>
    <row r="80" spans="3:8" ht="18.75" customHeight="1">
      <c r="C80" s="91"/>
      <c r="D80" s="210"/>
      <c r="E80" s="211"/>
      <c r="F80" s="741" t="s">
        <v>268</v>
      </c>
      <c r="G80" s="742"/>
      <c r="H80" s="742"/>
    </row>
    <row r="81" spans="3:6" ht="13.5">
      <c r="C81" s="91"/>
      <c r="D81" s="92"/>
      <c r="E81" s="91"/>
      <c r="F81" s="92"/>
    </row>
    <row r="82" spans="3:6" ht="13.5">
      <c r="C82" s="91"/>
      <c r="D82" s="92"/>
      <c r="E82" s="91"/>
      <c r="F82" s="92"/>
    </row>
    <row r="83" spans="3:6" ht="13.5">
      <c r="C83" s="91"/>
      <c r="D83" s="92"/>
      <c r="E83" s="91"/>
      <c r="F83" s="92"/>
    </row>
  </sheetData>
  <sheetProtection/>
  <mergeCells count="12">
    <mergeCell ref="B3:B4"/>
    <mergeCell ref="B78:B79"/>
    <mergeCell ref="C3:D3"/>
    <mergeCell ref="E3:F3"/>
    <mergeCell ref="C78:C79"/>
    <mergeCell ref="D78:D79"/>
    <mergeCell ref="E78:E79"/>
    <mergeCell ref="G78:G79"/>
    <mergeCell ref="H78:H79"/>
    <mergeCell ref="F80:H80"/>
    <mergeCell ref="G3:H3"/>
    <mergeCell ref="F78:F79"/>
  </mergeCells>
  <printOptions/>
  <pageMargins left="0.6692913385826772" right="0.35433070866141736" top="0.7086614173228347" bottom="0.8267716535433072" header="0.5118110236220472" footer="0.4330708661417323"/>
  <pageSetup firstPageNumber="76" useFirstPageNumber="1" horizontalDpi="600" verticalDpi="600" orientation="portrait" paperSize="9" scale="70" r:id="rId1"/>
  <headerFooter alignWithMargins="0">
    <oddFooter>&amp;C&amp;"ＭＳ 明朝,標準"&amp;15 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200"/>
  <sheetViews>
    <sheetView view="pageBreakPreview" zoomScaleNormal="75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" width="1.37890625" style="0" customWidth="1"/>
    <col min="2" max="2" width="34.375" style="0" customWidth="1"/>
    <col min="3" max="3" width="15.625" style="0" customWidth="1"/>
    <col min="4" max="4" width="8.625" style="0" customWidth="1"/>
    <col min="5" max="5" width="15.625" style="0" customWidth="1"/>
    <col min="6" max="6" width="8.625" style="0" customWidth="1"/>
    <col min="7" max="7" width="15.625" style="0" customWidth="1"/>
    <col min="8" max="8" width="8.625" style="0" customWidth="1"/>
    <col min="9" max="9" width="2.125" style="0" customWidth="1"/>
    <col min="10" max="10" width="5.50390625" style="0" customWidth="1"/>
    <col min="11" max="11" width="10.50390625" style="0" bestFit="1" customWidth="1"/>
  </cols>
  <sheetData>
    <row r="1" ht="14.25">
      <c r="B1" s="202" t="s">
        <v>258</v>
      </c>
    </row>
    <row r="3" spans="2:9" ht="15.75" customHeight="1">
      <c r="B3" s="731" t="s">
        <v>235</v>
      </c>
      <c r="C3" s="752" t="s">
        <v>354</v>
      </c>
      <c r="D3" s="753"/>
      <c r="E3" s="752" t="s">
        <v>363</v>
      </c>
      <c r="F3" s="753"/>
      <c r="G3" s="752" t="s">
        <v>557</v>
      </c>
      <c r="H3" s="753"/>
      <c r="I3" s="247"/>
    </row>
    <row r="4" spans="2:9" ht="15.75" customHeight="1">
      <c r="B4" s="732"/>
      <c r="C4" s="107" t="s">
        <v>234</v>
      </c>
      <c r="D4" s="107" t="s">
        <v>13</v>
      </c>
      <c r="E4" s="107" t="s">
        <v>234</v>
      </c>
      <c r="F4" s="107" t="s">
        <v>13</v>
      </c>
      <c r="G4" s="107" t="s">
        <v>234</v>
      </c>
      <c r="H4" s="107" t="s">
        <v>13</v>
      </c>
      <c r="I4" s="309"/>
    </row>
    <row r="5" spans="2:9" ht="12" customHeight="1">
      <c r="B5" s="174"/>
      <c r="C5" s="94" t="s">
        <v>233</v>
      </c>
      <c r="D5" s="252" t="s">
        <v>15</v>
      </c>
      <c r="E5" s="94" t="s">
        <v>233</v>
      </c>
      <c r="F5" s="252" t="s">
        <v>15</v>
      </c>
      <c r="G5" s="94" t="s">
        <v>233</v>
      </c>
      <c r="H5" s="319" t="s">
        <v>15</v>
      </c>
      <c r="I5" s="302"/>
    </row>
    <row r="6" spans="2:16" ht="15.75" customHeight="1">
      <c r="B6" s="173" t="s">
        <v>236</v>
      </c>
      <c r="C6" s="330">
        <v>202927</v>
      </c>
      <c r="D6" s="328">
        <v>92</v>
      </c>
      <c r="E6" s="330">
        <v>187125</v>
      </c>
      <c r="F6" s="328">
        <v>90.3</v>
      </c>
      <c r="G6" s="330">
        <v>190861</v>
      </c>
      <c r="H6" s="331">
        <v>90.38125676836728</v>
      </c>
      <c r="I6" s="299"/>
      <c r="K6" s="332"/>
      <c r="L6" s="328"/>
      <c r="M6" s="332"/>
      <c r="N6" s="328"/>
      <c r="O6" s="332"/>
      <c r="P6" s="328"/>
    </row>
    <row r="7" spans="2:16" ht="15.75" customHeight="1">
      <c r="B7" s="173"/>
      <c r="C7" s="253"/>
      <c r="D7" s="254"/>
      <c r="E7" s="253"/>
      <c r="F7" s="254"/>
      <c r="G7" s="253"/>
      <c r="H7" s="254"/>
      <c r="I7" s="303"/>
      <c r="K7" s="332"/>
      <c r="L7" s="328"/>
      <c r="M7" s="332"/>
      <c r="N7" s="328"/>
      <c r="O7" s="332"/>
      <c r="P7" s="328"/>
    </row>
    <row r="8" spans="2:17" ht="15.75" customHeight="1">
      <c r="B8" s="173" t="s">
        <v>237</v>
      </c>
      <c r="C8" s="330">
        <v>2589</v>
      </c>
      <c r="D8" s="328">
        <v>1.247618833556211</v>
      </c>
      <c r="E8" s="330">
        <v>2404</v>
      </c>
      <c r="F8" s="328">
        <v>1.180322288197136</v>
      </c>
      <c r="G8" s="330">
        <v>2373</v>
      </c>
      <c r="H8" s="331">
        <v>1.1</v>
      </c>
      <c r="I8" s="299"/>
      <c r="Q8" s="301"/>
    </row>
    <row r="9" spans="2:17" ht="15.75" customHeight="1">
      <c r="B9" s="173"/>
      <c r="C9" s="253"/>
      <c r="D9" s="254"/>
      <c r="E9" s="253"/>
      <c r="F9" s="254"/>
      <c r="G9" s="253"/>
      <c r="H9" s="254"/>
      <c r="I9" s="303"/>
      <c r="Q9" s="301"/>
    </row>
    <row r="10" spans="2:17" ht="15.75" customHeight="1">
      <c r="B10" s="173" t="s">
        <v>238</v>
      </c>
      <c r="C10" s="330">
        <v>2444</v>
      </c>
      <c r="D10" s="328">
        <v>1.1</v>
      </c>
      <c r="E10" s="330">
        <v>2294</v>
      </c>
      <c r="F10" s="328">
        <v>1.1144716531712482</v>
      </c>
      <c r="G10" s="330">
        <v>2286</v>
      </c>
      <c r="H10" s="331">
        <v>1.1</v>
      </c>
      <c r="I10" s="299"/>
      <c r="Q10" s="301"/>
    </row>
    <row r="11" spans="2:17" ht="15.75" customHeight="1">
      <c r="B11" s="173"/>
      <c r="C11" s="253"/>
      <c r="D11" s="254"/>
      <c r="E11" s="253"/>
      <c r="F11" s="254"/>
      <c r="G11" s="253"/>
      <c r="H11" s="254"/>
      <c r="I11" s="303"/>
      <c r="Q11" s="301"/>
    </row>
    <row r="12" spans="2:17" ht="15.75" customHeight="1">
      <c r="B12" s="173" t="s">
        <v>239</v>
      </c>
      <c r="C12" s="330">
        <v>138</v>
      </c>
      <c r="D12" s="328">
        <v>0.1</v>
      </c>
      <c r="E12" s="330">
        <v>104</v>
      </c>
      <c r="F12" s="328">
        <v>0.06275389751633972</v>
      </c>
      <c r="G12" s="330">
        <v>81</v>
      </c>
      <c r="H12" s="331">
        <v>0.049837317294695586</v>
      </c>
      <c r="I12" s="299"/>
      <c r="Q12" s="301"/>
    </row>
    <row r="13" spans="2:17" ht="15.75" customHeight="1">
      <c r="B13" s="173"/>
      <c r="C13" s="253"/>
      <c r="D13" s="254"/>
      <c r="E13" s="253"/>
      <c r="F13" s="254"/>
      <c r="G13" s="253"/>
      <c r="H13" s="254"/>
      <c r="I13" s="303"/>
      <c r="Q13" s="301"/>
    </row>
    <row r="14" spans="2:17" ht="15.75" customHeight="1">
      <c r="B14" s="173" t="s">
        <v>240</v>
      </c>
      <c r="C14" s="330">
        <v>7</v>
      </c>
      <c r="D14" s="328">
        <v>0.003983185778738815</v>
      </c>
      <c r="E14" s="330">
        <v>6</v>
      </c>
      <c r="F14" s="328">
        <v>0.0030967375095480388</v>
      </c>
      <c r="G14" s="330">
        <v>6.3562140447790405</v>
      </c>
      <c r="H14" s="331">
        <v>0.0030501709767608476</v>
      </c>
      <c r="I14" s="299"/>
      <c r="Q14" s="301"/>
    </row>
    <row r="15" spans="2:17" ht="15.75" customHeight="1">
      <c r="B15" s="173"/>
      <c r="C15" s="253"/>
      <c r="D15" s="254"/>
      <c r="E15" s="253"/>
      <c r="F15" s="254"/>
      <c r="G15" s="253"/>
      <c r="H15" s="254"/>
      <c r="I15" s="303"/>
      <c r="Q15" s="301"/>
    </row>
    <row r="16" spans="2:17" ht="15.75" customHeight="1">
      <c r="B16" s="173" t="s">
        <v>241</v>
      </c>
      <c r="C16" s="330">
        <v>264</v>
      </c>
      <c r="D16" s="328">
        <v>1</v>
      </c>
      <c r="E16" s="330">
        <v>250</v>
      </c>
      <c r="F16" s="328">
        <v>0.12045750844955339</v>
      </c>
      <c r="G16" s="330">
        <v>193</v>
      </c>
      <c r="H16" s="331">
        <v>0.13831034194376707</v>
      </c>
      <c r="I16" s="299"/>
      <c r="Q16" s="301"/>
    </row>
    <row r="17" spans="2:17" ht="15.75" customHeight="1">
      <c r="B17" s="173"/>
      <c r="C17" s="253"/>
      <c r="D17" s="254"/>
      <c r="E17" s="253"/>
      <c r="F17" s="254"/>
      <c r="G17" s="253"/>
      <c r="H17" s="254"/>
      <c r="I17" s="303"/>
      <c r="Q17" s="301"/>
    </row>
    <row r="18" spans="2:17" ht="15.75" customHeight="1">
      <c r="B18" s="173" t="s">
        <v>242</v>
      </c>
      <c r="C18" s="330">
        <v>79787</v>
      </c>
      <c r="D18" s="328">
        <v>36.2</v>
      </c>
      <c r="E18" s="330">
        <v>65972</v>
      </c>
      <c r="F18" s="328">
        <v>31.8</v>
      </c>
      <c r="G18" s="330">
        <v>70777</v>
      </c>
      <c r="H18" s="331">
        <v>33.5</v>
      </c>
      <c r="I18" s="299"/>
      <c r="Q18" s="301"/>
    </row>
    <row r="19" spans="2:17" ht="15.75" customHeight="1">
      <c r="B19" s="173"/>
      <c r="C19" s="253"/>
      <c r="D19" s="254"/>
      <c r="E19" s="253"/>
      <c r="F19" s="254"/>
      <c r="G19" s="253"/>
      <c r="H19" s="254"/>
      <c r="I19" s="303"/>
      <c r="Q19" s="301"/>
    </row>
    <row r="20" spans="2:17" ht="15.75" customHeight="1">
      <c r="B20" s="173" t="s">
        <v>243</v>
      </c>
      <c r="C20" s="330">
        <v>13222</v>
      </c>
      <c r="D20" s="328">
        <v>6</v>
      </c>
      <c r="E20" s="330">
        <v>12665</v>
      </c>
      <c r="F20" s="328">
        <v>6.1</v>
      </c>
      <c r="G20" s="330">
        <v>12636</v>
      </c>
      <c r="H20" s="331">
        <v>6</v>
      </c>
      <c r="I20" s="299"/>
      <c r="Q20" s="301"/>
    </row>
    <row r="21" spans="2:17" ht="15.75" customHeight="1">
      <c r="B21" s="173"/>
      <c r="C21" s="253"/>
      <c r="D21" s="254"/>
      <c r="E21" s="253"/>
      <c r="F21" s="254"/>
      <c r="G21" s="253"/>
      <c r="H21" s="254"/>
      <c r="I21" s="303"/>
      <c r="Q21" s="301"/>
    </row>
    <row r="22" spans="2:17" ht="15.75" customHeight="1">
      <c r="B22" s="173" t="s">
        <v>267</v>
      </c>
      <c r="C22" s="330">
        <v>5442</v>
      </c>
      <c r="D22" s="328">
        <v>2.5</v>
      </c>
      <c r="E22" s="330">
        <v>5344</v>
      </c>
      <c r="F22" s="328">
        <v>2.6</v>
      </c>
      <c r="G22" s="330">
        <v>5629</v>
      </c>
      <c r="H22" s="331">
        <v>2.7</v>
      </c>
      <c r="I22" s="299"/>
      <c r="Q22" s="301"/>
    </row>
    <row r="23" spans="2:17" ht="15.75" customHeight="1">
      <c r="B23" s="173"/>
      <c r="C23" s="253"/>
      <c r="D23" s="254"/>
      <c r="E23" s="253"/>
      <c r="F23" s="254"/>
      <c r="G23" s="253"/>
      <c r="H23" s="254"/>
      <c r="I23" s="303"/>
      <c r="Q23" s="301"/>
    </row>
    <row r="24" spans="2:17" ht="15.75" customHeight="1">
      <c r="B24" s="173" t="s">
        <v>244</v>
      </c>
      <c r="C24" s="330">
        <v>14819</v>
      </c>
      <c r="D24" s="328">
        <v>6.7</v>
      </c>
      <c r="E24" s="330">
        <v>15414</v>
      </c>
      <c r="F24" s="328">
        <v>7.4</v>
      </c>
      <c r="G24" s="330">
        <v>15265</v>
      </c>
      <c r="H24" s="331">
        <v>7.2</v>
      </c>
      <c r="I24" s="299"/>
      <c r="Q24" s="301"/>
    </row>
    <row r="25" spans="2:17" ht="15.75" customHeight="1">
      <c r="B25" s="173"/>
      <c r="C25" s="253"/>
      <c r="D25" s="254"/>
      <c r="E25" s="253"/>
      <c r="F25" s="254"/>
      <c r="G25" s="253"/>
      <c r="H25" s="254"/>
      <c r="I25" s="303"/>
      <c r="Q25" s="301"/>
    </row>
    <row r="26" spans="2:17" ht="15.75" customHeight="1">
      <c r="B26" s="173" t="s">
        <v>245</v>
      </c>
      <c r="C26" s="330">
        <v>8205</v>
      </c>
      <c r="D26" s="328">
        <v>3.7</v>
      </c>
      <c r="E26" s="330">
        <v>6884</v>
      </c>
      <c r="F26" s="328">
        <v>3.3</v>
      </c>
      <c r="G26" s="330">
        <v>6698</v>
      </c>
      <c r="H26" s="331">
        <v>3.2</v>
      </c>
      <c r="I26" s="299"/>
      <c r="Q26" s="301"/>
    </row>
    <row r="27" spans="2:17" ht="15.75" customHeight="1">
      <c r="B27" s="173"/>
      <c r="C27" s="253"/>
      <c r="D27" s="254"/>
      <c r="E27" s="253"/>
      <c r="F27" s="254"/>
      <c r="G27" s="253"/>
      <c r="H27" s="254"/>
      <c r="I27" s="303"/>
      <c r="Q27" s="301"/>
    </row>
    <row r="28" spans="2:17" ht="15.75" customHeight="1">
      <c r="B28" s="173" t="s">
        <v>246</v>
      </c>
      <c r="C28" s="330">
        <v>28432</v>
      </c>
      <c r="D28" s="328">
        <v>12.9</v>
      </c>
      <c r="E28" s="330">
        <v>28503</v>
      </c>
      <c r="F28" s="328">
        <v>13.7</v>
      </c>
      <c r="G28" s="330">
        <v>28659</v>
      </c>
      <c r="H28" s="331">
        <v>13.6</v>
      </c>
      <c r="I28" s="299"/>
      <c r="Q28" s="301"/>
    </row>
    <row r="29" spans="2:17" ht="15.75" customHeight="1">
      <c r="B29" s="173"/>
      <c r="C29" s="253"/>
      <c r="D29" s="254"/>
      <c r="E29" s="253"/>
      <c r="F29" s="254"/>
      <c r="G29" s="253"/>
      <c r="H29" s="254"/>
      <c r="I29" s="303"/>
      <c r="Q29" s="301"/>
    </row>
    <row r="30" spans="2:17" ht="15.75" customHeight="1">
      <c r="B30" s="173" t="s">
        <v>247</v>
      </c>
      <c r="C30" s="330">
        <v>11946</v>
      </c>
      <c r="D30" s="328">
        <v>5.4</v>
      </c>
      <c r="E30" s="330">
        <v>11931</v>
      </c>
      <c r="F30" s="328">
        <v>5.8</v>
      </c>
      <c r="G30" s="330">
        <v>11406</v>
      </c>
      <c r="H30" s="331">
        <v>5.4</v>
      </c>
      <c r="I30" s="299"/>
      <c r="Q30" s="301"/>
    </row>
    <row r="31" spans="2:16" ht="15.75" customHeight="1">
      <c r="B31" s="173"/>
      <c r="C31" s="253"/>
      <c r="D31" s="254"/>
      <c r="E31" s="253"/>
      <c r="F31" s="254"/>
      <c r="G31" s="253"/>
      <c r="H31" s="254"/>
      <c r="I31" s="303"/>
      <c r="K31" s="329"/>
      <c r="L31" s="328"/>
      <c r="M31" s="329"/>
      <c r="N31" s="328"/>
      <c r="O31" s="329"/>
      <c r="P31" s="328"/>
    </row>
    <row r="32" spans="2:9" ht="15.75" customHeight="1">
      <c r="B32" s="173" t="s">
        <v>248</v>
      </c>
      <c r="C32" s="330">
        <v>38220</v>
      </c>
      <c r="D32" s="328">
        <v>17.3</v>
      </c>
      <c r="E32" s="330">
        <v>37759</v>
      </c>
      <c r="F32" s="328">
        <v>18.2</v>
      </c>
      <c r="G32" s="330">
        <v>37224</v>
      </c>
      <c r="H32" s="331">
        <v>17.6</v>
      </c>
      <c r="I32" s="299"/>
    </row>
    <row r="33" spans="2:9" ht="15.75" customHeight="1">
      <c r="B33" s="173"/>
      <c r="C33" s="253"/>
      <c r="D33" s="254"/>
      <c r="E33" s="253"/>
      <c r="F33" s="254"/>
      <c r="G33" s="253"/>
      <c r="H33" s="254"/>
      <c r="I33" s="303"/>
    </row>
    <row r="34" spans="2:9" ht="15.75" customHeight="1">
      <c r="B34" s="173" t="s">
        <v>249</v>
      </c>
      <c r="C34" s="330">
        <v>20037</v>
      </c>
      <c r="D34" s="328">
        <v>9.1</v>
      </c>
      <c r="E34" s="330">
        <v>22015</v>
      </c>
      <c r="F34" s="331">
        <v>10.6</v>
      </c>
      <c r="G34" s="330">
        <v>21853</v>
      </c>
      <c r="H34" s="331">
        <v>10.3</v>
      </c>
      <c r="I34" s="299"/>
    </row>
    <row r="35" spans="2:9" ht="15.75" customHeight="1">
      <c r="B35" s="173"/>
      <c r="C35" s="253"/>
      <c r="D35" s="254"/>
      <c r="E35" s="253"/>
      <c r="F35" s="254"/>
      <c r="G35" s="253"/>
      <c r="H35" s="254"/>
      <c r="I35" s="303"/>
    </row>
    <row r="36" spans="2:9" ht="15.75" customHeight="1">
      <c r="B36" s="173" t="s">
        <v>250</v>
      </c>
      <c r="C36" s="330">
        <v>2337</v>
      </c>
      <c r="D36" s="328">
        <v>1.0587592711808096</v>
      </c>
      <c r="E36" s="330">
        <v>2591</v>
      </c>
      <c r="F36" s="331">
        <v>1.2</v>
      </c>
      <c r="G36" s="330">
        <v>2492</v>
      </c>
      <c r="H36" s="331">
        <v>1.2</v>
      </c>
      <c r="I36" s="299"/>
    </row>
    <row r="37" spans="2:9" ht="15.75" customHeight="1">
      <c r="B37" s="173"/>
      <c r="C37" s="253"/>
      <c r="D37" s="254"/>
      <c r="E37" s="253"/>
      <c r="F37" s="254"/>
      <c r="G37" s="253"/>
      <c r="H37" s="254"/>
      <c r="I37" s="303"/>
    </row>
    <row r="38" spans="2:9" ht="15.75" customHeight="1">
      <c r="B38" s="173" t="s">
        <v>251</v>
      </c>
      <c r="C38" s="330">
        <v>5681</v>
      </c>
      <c r="D38" s="328">
        <v>2.5759470243099947</v>
      </c>
      <c r="E38" s="330">
        <v>6195</v>
      </c>
      <c r="F38" s="331">
        <v>3</v>
      </c>
      <c r="G38" s="330">
        <v>6167</v>
      </c>
      <c r="H38" s="331">
        <v>2.949258090726438</v>
      </c>
      <c r="I38" s="299"/>
    </row>
    <row r="39" spans="2:9" ht="15.75" customHeight="1">
      <c r="B39" s="173"/>
      <c r="C39" s="253"/>
      <c r="D39" s="254"/>
      <c r="E39" s="253"/>
      <c r="F39" s="254"/>
      <c r="G39" s="253"/>
      <c r="H39" s="254"/>
      <c r="I39" s="303"/>
    </row>
    <row r="40" spans="2:9" ht="15.75" customHeight="1">
      <c r="B40" s="173" t="s">
        <v>252</v>
      </c>
      <c r="C40" s="330">
        <v>12018</v>
      </c>
      <c r="D40" s="328">
        <v>5.396800487373113</v>
      </c>
      <c r="E40" s="330">
        <v>13229</v>
      </c>
      <c r="F40" s="331">
        <v>6.4</v>
      </c>
      <c r="G40" s="330">
        <v>13193</v>
      </c>
      <c r="H40" s="331">
        <v>6.2</v>
      </c>
      <c r="I40" s="299"/>
    </row>
    <row r="41" spans="2:9" ht="15.75" customHeight="1">
      <c r="B41" s="173"/>
      <c r="C41" s="253"/>
      <c r="D41" s="254"/>
      <c r="E41" s="253"/>
      <c r="F41" s="254"/>
      <c r="G41" s="253"/>
      <c r="H41" s="254"/>
      <c r="I41" s="303"/>
    </row>
    <row r="42" spans="2:9" ht="15.75" customHeight="1">
      <c r="B42" s="173" t="s">
        <v>253</v>
      </c>
      <c r="C42" s="330">
        <v>3983</v>
      </c>
      <c r="D42" s="328">
        <v>1.8</v>
      </c>
      <c r="E42" s="330">
        <v>4083</v>
      </c>
      <c r="F42" s="331">
        <v>1.9617609020448137</v>
      </c>
      <c r="G42" s="330">
        <v>3979</v>
      </c>
      <c r="H42" s="331">
        <v>1.9</v>
      </c>
      <c r="I42" s="299"/>
    </row>
    <row r="43" spans="2:9" ht="15.75" customHeight="1">
      <c r="B43" s="173"/>
      <c r="C43" s="253"/>
      <c r="D43" s="254"/>
      <c r="E43" s="253"/>
      <c r="F43" s="254"/>
      <c r="G43" s="253"/>
      <c r="H43" s="254"/>
      <c r="I43" s="303"/>
    </row>
    <row r="44" spans="2:9" ht="15.75" customHeight="1">
      <c r="B44" s="173" t="s">
        <v>254</v>
      </c>
      <c r="C44" s="330">
        <v>3983</v>
      </c>
      <c r="D44" s="328">
        <v>1.8157500292174853</v>
      </c>
      <c r="E44" s="330">
        <v>4083</v>
      </c>
      <c r="F44" s="331">
        <v>1.9617609020448137</v>
      </c>
      <c r="G44" s="330">
        <v>3979</v>
      </c>
      <c r="H44" s="331">
        <v>1.9</v>
      </c>
      <c r="I44" s="299"/>
    </row>
    <row r="45" spans="2:9" ht="15.75" customHeight="1">
      <c r="B45" s="173"/>
      <c r="C45" s="253"/>
      <c r="D45" s="254"/>
      <c r="E45" s="253"/>
      <c r="F45" s="254"/>
      <c r="G45" s="253"/>
      <c r="H45" s="254"/>
      <c r="I45" s="303"/>
    </row>
    <row r="46" spans="2:9" ht="15.75" customHeight="1">
      <c r="B46" s="173" t="s">
        <v>255</v>
      </c>
      <c r="C46" s="330">
        <v>226947</v>
      </c>
      <c r="D46" s="328">
        <v>102.92489180079818</v>
      </c>
      <c r="E46" s="330">
        <v>213224</v>
      </c>
      <c r="F46" s="331">
        <v>102.85885315300014</v>
      </c>
      <c r="G46" s="330">
        <v>216692</v>
      </c>
      <c r="H46" s="331">
        <v>102.6</v>
      </c>
      <c r="I46" s="299"/>
    </row>
    <row r="47" spans="2:9" ht="15.75" customHeight="1">
      <c r="B47" s="173"/>
      <c r="C47" s="253"/>
      <c r="D47" s="254"/>
      <c r="E47" s="253"/>
      <c r="F47" s="254"/>
      <c r="G47" s="253"/>
      <c r="H47" s="254"/>
      <c r="I47" s="303"/>
    </row>
    <row r="48" spans="2:9" ht="15.75" customHeight="1">
      <c r="B48" s="175" t="s">
        <v>256</v>
      </c>
      <c r="C48" s="330">
        <v>126</v>
      </c>
      <c r="D48" s="328">
        <v>0.05757496646580214</v>
      </c>
      <c r="E48" s="330">
        <v>131.56254714705264</v>
      </c>
      <c r="F48" s="331">
        <v>0.06313322051611629</v>
      </c>
      <c r="G48" s="330">
        <v>100</v>
      </c>
      <c r="H48" s="331">
        <v>0</v>
      </c>
      <c r="I48" s="299"/>
    </row>
    <row r="49" spans="2:9" ht="15.75" customHeight="1">
      <c r="B49" s="175"/>
      <c r="C49" s="253"/>
      <c r="D49" s="254"/>
      <c r="E49" s="253"/>
      <c r="F49" s="254"/>
      <c r="G49" s="253"/>
      <c r="H49" s="254"/>
      <c r="I49" s="303"/>
    </row>
    <row r="50" spans="2:9" ht="15.75" customHeight="1">
      <c r="B50" s="173" t="s">
        <v>265</v>
      </c>
      <c r="C50" s="330">
        <v>1362</v>
      </c>
      <c r="D50" s="328">
        <v>0.6236339583873071</v>
      </c>
      <c r="E50" s="330">
        <v>1244</v>
      </c>
      <c r="F50" s="331">
        <v>0.5884700046524535</v>
      </c>
      <c r="G50" s="330">
        <v>1065</v>
      </c>
      <c r="H50" s="331">
        <v>0.5</v>
      </c>
      <c r="I50" s="299"/>
    </row>
    <row r="51" spans="2:9" ht="15.75" customHeight="1">
      <c r="B51" s="173"/>
      <c r="C51" s="253"/>
      <c r="D51" s="254"/>
      <c r="E51" s="253"/>
      <c r="F51" s="254"/>
      <c r="G51" s="253"/>
      <c r="H51" s="254"/>
      <c r="I51" s="303"/>
    </row>
    <row r="52" spans="2:9" ht="15.75" customHeight="1">
      <c r="B52" s="173" t="s">
        <v>266</v>
      </c>
      <c r="C52" s="330">
        <v>5178</v>
      </c>
      <c r="D52" s="328">
        <v>2.3</v>
      </c>
      <c r="E52" s="330">
        <v>4813</v>
      </c>
      <c r="F52" s="331">
        <v>2.3335163688638185</v>
      </c>
      <c r="G52" s="330">
        <v>4527</v>
      </c>
      <c r="H52" s="331">
        <v>2.1</v>
      </c>
      <c r="I52" s="299"/>
    </row>
    <row r="53" spans="2:9" ht="15.75" customHeight="1">
      <c r="B53" s="173"/>
      <c r="C53" s="255"/>
      <c r="D53" s="256"/>
      <c r="E53" s="255"/>
      <c r="F53" s="256"/>
      <c r="G53" s="255"/>
      <c r="H53" s="256"/>
      <c r="I53" s="303"/>
    </row>
    <row r="54" spans="2:9" ht="15.75" customHeight="1">
      <c r="B54" s="729" t="s">
        <v>257</v>
      </c>
      <c r="C54" s="754">
        <v>220534</v>
      </c>
      <c r="D54" s="756">
        <v>100</v>
      </c>
      <c r="E54" s="754">
        <v>207298</v>
      </c>
      <c r="F54" s="756">
        <v>100</v>
      </c>
      <c r="G54" s="754">
        <v>211201</v>
      </c>
      <c r="H54" s="756">
        <v>100</v>
      </c>
      <c r="I54" s="304"/>
    </row>
    <row r="55" spans="2:9" ht="15.75" customHeight="1">
      <c r="B55" s="730"/>
      <c r="C55" s="755"/>
      <c r="D55" s="734"/>
      <c r="E55" s="755"/>
      <c r="F55" s="734"/>
      <c r="G55" s="755"/>
      <c r="H55" s="734"/>
      <c r="I55" s="304"/>
    </row>
    <row r="56" spans="6:9" ht="13.5">
      <c r="F56" s="741" t="s">
        <v>268</v>
      </c>
      <c r="G56" s="742"/>
      <c r="H56" s="742"/>
      <c r="I56" s="211"/>
    </row>
    <row r="85" spans="2:9" ht="13.5">
      <c r="B85" s="64"/>
      <c r="C85" s="70"/>
      <c r="D85" s="71"/>
      <c r="E85" s="70"/>
      <c r="F85" s="93"/>
      <c r="G85" s="70"/>
      <c r="H85" s="93"/>
      <c r="I85" s="93"/>
    </row>
    <row r="87" spans="2:9" ht="13.5">
      <c r="B87" s="735"/>
      <c r="C87" s="750" t="s">
        <v>34</v>
      </c>
      <c r="D87" s="751"/>
      <c r="E87" s="750" t="s">
        <v>35</v>
      </c>
      <c r="F87" s="751"/>
      <c r="G87" s="750" t="s">
        <v>36</v>
      </c>
      <c r="H87" s="751"/>
      <c r="I87" s="305"/>
    </row>
    <row r="88" spans="2:9" ht="13.5">
      <c r="B88" s="736"/>
      <c r="C88" s="4" t="s">
        <v>12</v>
      </c>
      <c r="D88" s="4" t="s">
        <v>13</v>
      </c>
      <c r="E88" s="4" t="s">
        <v>12</v>
      </c>
      <c r="F88" s="4" t="s">
        <v>13</v>
      </c>
      <c r="G88" s="4" t="s">
        <v>12</v>
      </c>
      <c r="H88" s="4" t="s">
        <v>13</v>
      </c>
      <c r="I88" s="306"/>
    </row>
    <row r="89" spans="2:9" ht="13.5">
      <c r="B89" s="5"/>
      <c r="C89" s="6" t="s">
        <v>14</v>
      </c>
      <c r="D89" s="6" t="s">
        <v>15</v>
      </c>
      <c r="E89" s="6" t="s">
        <v>41</v>
      </c>
      <c r="F89" s="6" t="s">
        <v>42</v>
      </c>
      <c r="G89" s="6" t="s">
        <v>14</v>
      </c>
      <c r="H89" s="6" t="s">
        <v>15</v>
      </c>
      <c r="I89" s="306"/>
    </row>
    <row r="90" spans="2:9" ht="13.5">
      <c r="B90" s="5" t="s">
        <v>16</v>
      </c>
      <c r="C90" s="7">
        <v>3869808</v>
      </c>
      <c r="D90" s="8">
        <v>2.2</v>
      </c>
      <c r="E90" s="9">
        <v>4660087</v>
      </c>
      <c r="F90" s="66">
        <v>2.6</v>
      </c>
      <c r="G90" s="7">
        <v>2423112</v>
      </c>
      <c r="H90" s="8">
        <v>1.3</v>
      </c>
      <c r="I90" s="71"/>
    </row>
    <row r="91" spans="2:9" ht="13.5">
      <c r="B91" s="5"/>
      <c r="C91" s="8"/>
      <c r="D91" s="11"/>
      <c r="E91" s="9" t="s">
        <v>17</v>
      </c>
      <c r="F91" s="8" t="s">
        <v>17</v>
      </c>
      <c r="G91" s="8"/>
      <c r="H91" s="11"/>
      <c r="I91" s="307"/>
    </row>
    <row r="92" spans="2:9" ht="13.5">
      <c r="B92" s="5" t="s">
        <v>18</v>
      </c>
      <c r="C92" s="7">
        <v>3108466</v>
      </c>
      <c r="D92" s="8">
        <v>1.7</v>
      </c>
      <c r="E92" s="9">
        <v>3744121</v>
      </c>
      <c r="F92" s="66">
        <v>2.1</v>
      </c>
      <c r="G92" s="7">
        <v>2064685</v>
      </c>
      <c r="H92" s="8">
        <v>1.1</v>
      </c>
      <c r="I92" s="71"/>
    </row>
    <row r="93" spans="2:9" ht="13.5">
      <c r="B93" s="5" t="s">
        <v>19</v>
      </c>
      <c r="C93" s="7">
        <v>740894</v>
      </c>
      <c r="D93" s="8">
        <v>0.4</v>
      </c>
      <c r="E93" s="9">
        <v>890323</v>
      </c>
      <c r="F93" s="66">
        <v>0.5</v>
      </c>
      <c r="G93" s="7">
        <v>351029</v>
      </c>
      <c r="H93" s="8">
        <v>0.2</v>
      </c>
      <c r="I93" s="71"/>
    </row>
    <row r="94" spans="2:9" ht="13.5">
      <c r="B94" s="5" t="s">
        <v>20</v>
      </c>
      <c r="C94" s="7">
        <v>20448</v>
      </c>
      <c r="D94" s="8">
        <v>0</v>
      </c>
      <c r="E94" s="9">
        <v>25643</v>
      </c>
      <c r="F94" s="66">
        <v>0</v>
      </c>
      <c r="G94" s="7">
        <v>7398</v>
      </c>
      <c r="H94" s="10">
        <v>0</v>
      </c>
      <c r="I94" s="93"/>
    </row>
    <row r="95" spans="2:9" ht="13.5">
      <c r="B95" s="5"/>
      <c r="C95" s="8"/>
      <c r="D95" s="11"/>
      <c r="E95" s="9" t="s">
        <v>17</v>
      </c>
      <c r="F95" s="8" t="s">
        <v>17</v>
      </c>
      <c r="G95" s="8"/>
      <c r="H95" s="11"/>
      <c r="I95" s="307"/>
    </row>
    <row r="96" spans="2:9" ht="13.5">
      <c r="B96" s="5"/>
      <c r="C96" s="8"/>
      <c r="D96" s="11"/>
      <c r="E96" s="9" t="s">
        <v>17</v>
      </c>
      <c r="F96" s="8" t="s">
        <v>17</v>
      </c>
      <c r="G96" s="8"/>
      <c r="H96" s="11"/>
      <c r="I96" s="307"/>
    </row>
    <row r="97" spans="2:9" ht="13.5">
      <c r="B97" s="5" t="s">
        <v>21</v>
      </c>
      <c r="C97" s="7">
        <v>84499379</v>
      </c>
      <c r="D97" s="8">
        <v>47.5</v>
      </c>
      <c r="E97" s="9">
        <v>81591884</v>
      </c>
      <c r="F97" s="66">
        <v>45.5</v>
      </c>
      <c r="G97" s="7">
        <v>85670082</v>
      </c>
      <c r="H97" s="8">
        <v>46.1</v>
      </c>
      <c r="I97" s="71"/>
    </row>
    <row r="98" spans="2:9" ht="13.5">
      <c r="B98" s="5"/>
      <c r="C98" s="8"/>
      <c r="D98" s="11"/>
      <c r="E98" s="9" t="s">
        <v>17</v>
      </c>
      <c r="F98" s="8" t="s">
        <v>17</v>
      </c>
      <c r="G98" s="8"/>
      <c r="H98" s="11"/>
      <c r="I98" s="307"/>
    </row>
    <row r="99" spans="2:9" ht="13.5">
      <c r="B99" s="5" t="s">
        <v>22</v>
      </c>
      <c r="C99" s="7">
        <v>207315</v>
      </c>
      <c r="D99" s="8">
        <v>0.1</v>
      </c>
      <c r="E99" s="9">
        <v>136315</v>
      </c>
      <c r="F99" s="66">
        <v>0.1</v>
      </c>
      <c r="G99" s="7">
        <v>599301</v>
      </c>
      <c r="H99" s="8">
        <v>0.3</v>
      </c>
      <c r="I99" s="71"/>
    </row>
    <row r="100" spans="2:9" ht="13.5">
      <c r="B100" s="5" t="s">
        <v>23</v>
      </c>
      <c r="C100" s="7">
        <v>19014471</v>
      </c>
      <c r="D100" s="8">
        <v>10.7</v>
      </c>
      <c r="E100" s="9">
        <v>18902586</v>
      </c>
      <c r="F100" s="66">
        <v>10.5</v>
      </c>
      <c r="G100" s="7">
        <v>19907403</v>
      </c>
      <c r="H100" s="8">
        <v>10.7</v>
      </c>
      <c r="I100" s="71"/>
    </row>
    <row r="101" spans="2:9" ht="13.5">
      <c r="B101" s="5" t="s">
        <v>25</v>
      </c>
      <c r="C101" s="7">
        <v>65277593</v>
      </c>
      <c r="D101" s="8">
        <v>36.7</v>
      </c>
      <c r="E101" s="9">
        <v>62552982</v>
      </c>
      <c r="F101" s="66">
        <v>34.9</v>
      </c>
      <c r="G101" s="7">
        <v>65163378</v>
      </c>
      <c r="H101" s="8">
        <v>35.1</v>
      </c>
      <c r="I101" s="71"/>
    </row>
    <row r="102" spans="2:9" ht="13.5">
      <c r="B102" s="5"/>
      <c r="C102" s="8"/>
      <c r="D102" s="11"/>
      <c r="E102" s="9" t="s">
        <v>17</v>
      </c>
      <c r="F102" s="8" t="s">
        <v>17</v>
      </c>
      <c r="G102" s="8"/>
      <c r="H102" s="11"/>
      <c r="I102" s="307"/>
    </row>
    <row r="103" spans="2:9" ht="13.5">
      <c r="B103" s="5"/>
      <c r="C103" s="8"/>
      <c r="D103" s="11"/>
      <c r="E103" s="9" t="s">
        <v>17</v>
      </c>
      <c r="F103" s="8" t="s">
        <v>17</v>
      </c>
      <c r="G103" s="8"/>
      <c r="H103" s="11"/>
      <c r="I103" s="307"/>
    </row>
    <row r="104" spans="2:9" ht="13.5">
      <c r="B104" s="5" t="s">
        <v>26</v>
      </c>
      <c r="C104" s="7">
        <v>89601414</v>
      </c>
      <c r="D104" s="8">
        <v>50.3</v>
      </c>
      <c r="E104" s="9">
        <v>93112299</v>
      </c>
      <c r="F104" s="66">
        <v>51.9</v>
      </c>
      <c r="G104" s="7">
        <v>97671151</v>
      </c>
      <c r="H104" s="8">
        <v>52.6</v>
      </c>
      <c r="I104" s="71"/>
    </row>
    <row r="105" spans="2:9" ht="13.5">
      <c r="B105" s="5"/>
      <c r="C105" s="8"/>
      <c r="D105" s="11"/>
      <c r="E105" s="9" t="s">
        <v>17</v>
      </c>
      <c r="F105" s="8" t="s">
        <v>17</v>
      </c>
      <c r="G105" s="8"/>
      <c r="H105" s="11"/>
      <c r="I105" s="307"/>
    </row>
    <row r="106" spans="2:9" ht="13.5">
      <c r="B106" s="5" t="s">
        <v>28</v>
      </c>
      <c r="C106" s="7">
        <v>10334702</v>
      </c>
      <c r="D106" s="8">
        <v>5.8</v>
      </c>
      <c r="E106" s="9">
        <v>10824319</v>
      </c>
      <c r="F106" s="66">
        <v>6</v>
      </c>
      <c r="G106" s="7">
        <v>11482858</v>
      </c>
      <c r="H106" s="8">
        <v>6.2</v>
      </c>
      <c r="I106" s="71"/>
    </row>
    <row r="107" spans="2:9" ht="13.5">
      <c r="B107" s="5" t="s">
        <v>29</v>
      </c>
      <c r="C107" s="7">
        <v>21676422</v>
      </c>
      <c r="D107" s="8">
        <v>12.2</v>
      </c>
      <c r="E107" s="9">
        <v>22388658</v>
      </c>
      <c r="F107" s="66">
        <v>12.5</v>
      </c>
      <c r="G107" s="7">
        <v>24438503</v>
      </c>
      <c r="H107" s="8">
        <v>13.2</v>
      </c>
      <c r="I107" s="71"/>
    </row>
    <row r="108" spans="2:9" ht="13.5">
      <c r="B108" s="5" t="s">
        <v>30</v>
      </c>
      <c r="C108" s="7">
        <v>15305985</v>
      </c>
      <c r="D108" s="8">
        <v>8.6</v>
      </c>
      <c r="E108" s="9">
        <v>15405518</v>
      </c>
      <c r="F108" s="66">
        <v>8.6</v>
      </c>
      <c r="G108" s="7">
        <v>18110942</v>
      </c>
      <c r="H108" s="8">
        <v>9.7</v>
      </c>
      <c r="I108" s="71"/>
    </row>
    <row r="109" spans="2:9" ht="13.5">
      <c r="B109" s="5" t="s">
        <v>31</v>
      </c>
      <c r="C109" s="7">
        <v>34869987</v>
      </c>
      <c r="D109" s="8">
        <v>19.6</v>
      </c>
      <c r="E109" s="9">
        <v>36595448</v>
      </c>
      <c r="F109" s="66">
        <v>20.4</v>
      </c>
      <c r="G109" s="7">
        <v>36733504</v>
      </c>
      <c r="H109" s="8">
        <v>19.8</v>
      </c>
      <c r="I109" s="71"/>
    </row>
    <row r="110" spans="2:9" ht="13.5">
      <c r="B110" s="5" t="s">
        <v>32</v>
      </c>
      <c r="C110" s="7">
        <v>7414318</v>
      </c>
      <c r="D110" s="8">
        <v>4.2</v>
      </c>
      <c r="E110" s="9">
        <v>7898356</v>
      </c>
      <c r="F110" s="66">
        <v>4.4</v>
      </c>
      <c r="G110" s="7">
        <v>6905344</v>
      </c>
      <c r="H110" s="8">
        <v>3.7</v>
      </c>
      <c r="I110" s="71"/>
    </row>
    <row r="111" spans="2:9" ht="13.5">
      <c r="B111" s="5"/>
      <c r="C111" s="8"/>
      <c r="D111" s="11"/>
      <c r="E111" s="9" t="s">
        <v>17</v>
      </c>
      <c r="F111" s="8" t="s">
        <v>17</v>
      </c>
      <c r="G111" s="8"/>
      <c r="H111" s="11"/>
      <c r="I111" s="307"/>
    </row>
    <row r="112" spans="2:9" ht="13.5">
      <c r="B112" s="5"/>
      <c r="C112" s="8"/>
      <c r="D112" s="11"/>
      <c r="E112" s="9" t="s">
        <v>17</v>
      </c>
      <c r="F112" s="8" t="s">
        <v>17</v>
      </c>
      <c r="G112" s="8"/>
      <c r="H112" s="11"/>
      <c r="I112" s="307"/>
    </row>
    <row r="113" spans="2:9" ht="13.5">
      <c r="B113" s="5" t="s">
        <v>33</v>
      </c>
      <c r="C113" s="7">
        <v>177970601</v>
      </c>
      <c r="D113" s="8">
        <v>100</v>
      </c>
      <c r="E113" s="9">
        <v>79364270</v>
      </c>
      <c r="F113" s="8">
        <v>100</v>
      </c>
      <c r="G113" s="7">
        <v>185764345</v>
      </c>
      <c r="H113" s="10">
        <v>100</v>
      </c>
      <c r="I113" s="93"/>
    </row>
    <row r="116" spans="2:9" ht="13.5">
      <c r="B116" s="2"/>
      <c r="C116" s="750" t="s">
        <v>37</v>
      </c>
      <c r="D116" s="751"/>
      <c r="E116" s="750" t="s">
        <v>38</v>
      </c>
      <c r="F116" s="751"/>
      <c r="G116" s="750" t="s">
        <v>39</v>
      </c>
      <c r="H116" s="751"/>
      <c r="I116" s="305"/>
    </row>
    <row r="117" spans="2:9" ht="13.5">
      <c r="B117" s="3"/>
      <c r="C117" s="4" t="s">
        <v>12</v>
      </c>
      <c r="D117" s="4" t="s">
        <v>13</v>
      </c>
      <c r="E117" s="4" t="s">
        <v>12</v>
      </c>
      <c r="F117" s="4" t="s">
        <v>13</v>
      </c>
      <c r="G117" s="4" t="s">
        <v>12</v>
      </c>
      <c r="H117" s="4" t="s">
        <v>13</v>
      </c>
      <c r="I117" s="306"/>
    </row>
    <row r="118" spans="2:9" ht="13.5">
      <c r="B118" s="5"/>
      <c r="C118" s="6" t="s">
        <v>14</v>
      </c>
      <c r="D118" s="6" t="s">
        <v>15</v>
      </c>
      <c r="E118" s="6" t="s">
        <v>14</v>
      </c>
      <c r="F118" s="6" t="s">
        <v>15</v>
      </c>
      <c r="G118" s="6" t="s">
        <v>14</v>
      </c>
      <c r="H118" s="6" t="s">
        <v>15</v>
      </c>
      <c r="I118" s="306"/>
    </row>
    <row r="119" spans="2:9" ht="13.5">
      <c r="B119" s="5" t="s">
        <v>16</v>
      </c>
      <c r="C119" s="7">
        <v>2581584</v>
      </c>
      <c r="D119" s="8">
        <v>1.4</v>
      </c>
      <c r="E119" s="7">
        <v>2490582</v>
      </c>
      <c r="F119" s="10">
        <v>1.2</v>
      </c>
      <c r="G119" s="7">
        <v>2406960</v>
      </c>
      <c r="H119" s="10">
        <v>1.2</v>
      </c>
      <c r="I119" s="93"/>
    </row>
    <row r="120" spans="2:9" ht="13.5">
      <c r="B120" s="5"/>
      <c r="C120" s="8"/>
      <c r="D120" s="11"/>
      <c r="E120" s="8"/>
      <c r="F120" s="12"/>
      <c r="G120" s="8"/>
      <c r="H120" s="12"/>
      <c r="I120" s="308"/>
    </row>
    <row r="121" spans="2:9" ht="13.5">
      <c r="B121" s="5" t="s">
        <v>18</v>
      </c>
      <c r="C121" s="7">
        <v>2042718</v>
      </c>
      <c r="D121" s="8">
        <v>1.1</v>
      </c>
      <c r="E121" s="7">
        <v>2050706</v>
      </c>
      <c r="F121" s="10">
        <v>1</v>
      </c>
      <c r="G121" s="7">
        <v>1992926</v>
      </c>
      <c r="H121" s="10">
        <v>1</v>
      </c>
      <c r="I121" s="93"/>
    </row>
    <row r="122" spans="2:9" ht="13.5">
      <c r="B122" s="5" t="s">
        <v>19</v>
      </c>
      <c r="C122" s="7">
        <v>528502</v>
      </c>
      <c r="D122" s="8">
        <v>0.3</v>
      </c>
      <c r="E122" s="7">
        <v>430567</v>
      </c>
      <c r="F122" s="10">
        <v>0.2</v>
      </c>
      <c r="G122" s="7">
        <v>403269</v>
      </c>
      <c r="H122" s="10">
        <v>0.2</v>
      </c>
      <c r="I122" s="93"/>
    </row>
    <row r="123" spans="2:9" ht="13.5">
      <c r="B123" s="5" t="s">
        <v>20</v>
      </c>
      <c r="C123" s="7">
        <v>10364</v>
      </c>
      <c r="D123" s="8">
        <v>0</v>
      </c>
      <c r="E123" s="7">
        <v>9309</v>
      </c>
      <c r="F123" s="10">
        <v>0</v>
      </c>
      <c r="G123" s="7">
        <v>10765</v>
      </c>
      <c r="H123" s="10">
        <v>0</v>
      </c>
      <c r="I123" s="93"/>
    </row>
    <row r="124" spans="2:9" ht="13.5">
      <c r="B124" s="5"/>
      <c r="C124" s="8"/>
      <c r="D124" s="11"/>
      <c r="E124" s="8"/>
      <c r="F124" s="12"/>
      <c r="G124" s="8"/>
      <c r="H124" s="12"/>
      <c r="I124" s="308"/>
    </row>
    <row r="125" spans="2:9" ht="13.5">
      <c r="B125" s="5"/>
      <c r="C125" s="8"/>
      <c r="D125" s="11"/>
      <c r="E125" s="8"/>
      <c r="F125" s="12"/>
      <c r="G125" s="8"/>
      <c r="H125" s="12"/>
      <c r="I125" s="308"/>
    </row>
    <row r="126" spans="2:9" ht="13.5">
      <c r="B126" s="5" t="s">
        <v>21</v>
      </c>
      <c r="C126" s="7">
        <v>5794228</v>
      </c>
      <c r="D126" s="8">
        <v>45.5</v>
      </c>
      <c r="E126" s="7">
        <v>91769512</v>
      </c>
      <c r="F126" s="10">
        <v>44.8</v>
      </c>
      <c r="G126" s="7">
        <v>92811501</v>
      </c>
      <c r="H126" s="10">
        <v>44.6</v>
      </c>
      <c r="I126" s="93"/>
    </row>
    <row r="127" spans="2:9" ht="13.5">
      <c r="B127" s="5"/>
      <c r="C127" s="8"/>
      <c r="D127" s="11"/>
      <c r="E127" s="8"/>
      <c r="F127" s="12"/>
      <c r="G127" s="8"/>
      <c r="H127" s="12"/>
      <c r="I127" s="308"/>
    </row>
    <row r="128" spans="2:9" ht="13.5">
      <c r="B128" s="5" t="s">
        <v>22</v>
      </c>
      <c r="C128" s="7">
        <v>671463</v>
      </c>
      <c r="D128" s="8">
        <v>0.4</v>
      </c>
      <c r="E128" s="7">
        <v>736836</v>
      </c>
      <c r="F128" s="10">
        <v>0.4</v>
      </c>
      <c r="G128" s="7">
        <v>840086</v>
      </c>
      <c r="H128" s="10">
        <v>0.4</v>
      </c>
      <c r="I128" s="93"/>
    </row>
    <row r="129" spans="2:9" ht="13.5">
      <c r="B129" s="5" t="s">
        <v>23</v>
      </c>
      <c r="C129" s="8" t="s">
        <v>24</v>
      </c>
      <c r="D129" s="8">
        <v>10.6</v>
      </c>
      <c r="E129" s="7">
        <v>22151693</v>
      </c>
      <c r="F129" s="10">
        <v>10.8</v>
      </c>
      <c r="G129" s="7">
        <v>19786224</v>
      </c>
      <c r="H129" s="10">
        <v>9.5</v>
      </c>
      <c r="I129" s="93"/>
    </row>
    <row r="130" spans="2:9" ht="13.5">
      <c r="B130" s="5" t="s">
        <v>25</v>
      </c>
      <c r="C130" s="7">
        <v>5085240</v>
      </c>
      <c r="D130" s="8">
        <v>34.5</v>
      </c>
      <c r="E130" s="7">
        <v>68880983</v>
      </c>
      <c r="F130" s="10">
        <v>33.6</v>
      </c>
      <c r="G130" s="7">
        <v>72185191</v>
      </c>
      <c r="H130" s="10">
        <v>34.7</v>
      </c>
      <c r="I130" s="93"/>
    </row>
    <row r="131" spans="2:9" ht="13.5">
      <c r="B131" s="5"/>
      <c r="C131" s="8"/>
      <c r="D131" s="11"/>
      <c r="E131" s="8"/>
      <c r="F131" s="12"/>
      <c r="G131" s="8"/>
      <c r="H131" s="12"/>
      <c r="I131" s="308"/>
    </row>
    <row r="132" spans="2:9" ht="13.5">
      <c r="B132" s="5"/>
      <c r="C132" s="8"/>
      <c r="D132" s="11"/>
      <c r="E132" s="8"/>
      <c r="F132" s="12"/>
      <c r="G132" s="8"/>
      <c r="H132" s="12"/>
      <c r="I132" s="308"/>
    </row>
    <row r="133" spans="2:9" ht="13.5">
      <c r="B133" s="5" t="s">
        <v>26</v>
      </c>
      <c r="C133" s="8" t="s">
        <v>27</v>
      </c>
      <c r="D133" s="8">
        <v>53.2</v>
      </c>
      <c r="E133" s="7">
        <v>110783088</v>
      </c>
      <c r="F133" s="10">
        <v>54</v>
      </c>
      <c r="G133" s="7">
        <v>112762608</v>
      </c>
      <c r="H133" s="10">
        <v>54.2</v>
      </c>
      <c r="I133" s="93"/>
    </row>
    <row r="134" spans="2:9" ht="13.5">
      <c r="B134" s="5"/>
      <c r="C134" s="8"/>
      <c r="D134" s="11"/>
      <c r="E134" s="8"/>
      <c r="F134" s="12"/>
      <c r="G134" s="8"/>
      <c r="H134" s="12"/>
      <c r="I134" s="308"/>
    </row>
    <row r="135" spans="2:9" ht="13.5">
      <c r="B135" s="5" t="s">
        <v>28</v>
      </c>
      <c r="C135" s="7">
        <v>2481459</v>
      </c>
      <c r="D135" s="8">
        <v>6.6</v>
      </c>
      <c r="E135" s="7">
        <v>13261408</v>
      </c>
      <c r="F135" s="10">
        <v>6.5</v>
      </c>
      <c r="G135" s="7">
        <v>13270610</v>
      </c>
      <c r="H135" s="10">
        <v>6.4</v>
      </c>
      <c r="I135" s="93"/>
    </row>
    <row r="136" spans="2:9" ht="13.5">
      <c r="B136" s="5" t="s">
        <v>29</v>
      </c>
      <c r="C136" s="7">
        <v>4370207</v>
      </c>
      <c r="D136" s="8">
        <v>12.9</v>
      </c>
      <c r="E136" s="7">
        <v>28992298</v>
      </c>
      <c r="F136" s="10">
        <v>14.1</v>
      </c>
      <c r="G136" s="7">
        <v>29342820</v>
      </c>
      <c r="H136" s="10">
        <v>14.1</v>
      </c>
      <c r="I136" s="93"/>
    </row>
    <row r="137" spans="2:9" ht="13.5">
      <c r="B137" s="5" t="s">
        <v>30</v>
      </c>
      <c r="C137" s="7">
        <v>9415060</v>
      </c>
      <c r="D137" s="8">
        <v>10.3</v>
      </c>
      <c r="E137" s="7">
        <v>21265047</v>
      </c>
      <c r="F137" s="10">
        <v>10.4</v>
      </c>
      <c r="G137" s="7">
        <v>20204118</v>
      </c>
      <c r="H137" s="10">
        <v>9.7</v>
      </c>
      <c r="I137" s="93"/>
    </row>
    <row r="138" spans="2:9" ht="13.5">
      <c r="B138" s="5" t="s">
        <v>31</v>
      </c>
      <c r="C138" s="7">
        <v>6992267</v>
      </c>
      <c r="D138" s="8">
        <v>19.6</v>
      </c>
      <c r="E138" s="7">
        <v>40084151</v>
      </c>
      <c r="F138" s="10">
        <v>19.5</v>
      </c>
      <c r="G138" s="7">
        <v>42535798</v>
      </c>
      <c r="H138" s="10">
        <v>20.5</v>
      </c>
      <c r="I138" s="93"/>
    </row>
    <row r="139" spans="2:9" ht="13.5">
      <c r="B139" s="5" t="s">
        <v>32</v>
      </c>
      <c r="C139" s="7">
        <v>7116707</v>
      </c>
      <c r="D139" s="8">
        <v>3.8</v>
      </c>
      <c r="E139" s="7">
        <v>7180184</v>
      </c>
      <c r="F139" s="10">
        <v>3.5</v>
      </c>
      <c r="G139" s="7">
        <v>7409262</v>
      </c>
      <c r="H139" s="10">
        <v>3.6</v>
      </c>
      <c r="I139" s="93"/>
    </row>
    <row r="140" spans="2:9" ht="13.5">
      <c r="B140" s="5"/>
      <c r="C140" s="8"/>
      <c r="D140" s="11"/>
      <c r="E140" s="8"/>
      <c r="F140" s="12"/>
      <c r="G140" s="8"/>
      <c r="H140" s="12"/>
      <c r="I140" s="308"/>
    </row>
    <row r="141" spans="2:9" ht="13.5">
      <c r="B141" s="5"/>
      <c r="C141" s="8"/>
      <c r="D141" s="11"/>
      <c r="E141" s="8"/>
      <c r="F141" s="12"/>
      <c r="G141" s="8"/>
      <c r="H141" s="12"/>
      <c r="I141" s="308"/>
    </row>
    <row r="142" spans="2:9" ht="13.5">
      <c r="B142" s="5" t="s">
        <v>33</v>
      </c>
      <c r="C142" s="7">
        <v>88751512</v>
      </c>
      <c r="D142" s="8">
        <v>100</v>
      </c>
      <c r="E142" s="7">
        <v>205043182</v>
      </c>
      <c r="F142" s="10">
        <v>100</v>
      </c>
      <c r="G142" s="7">
        <v>207981069</v>
      </c>
      <c r="H142" s="10">
        <v>100</v>
      </c>
      <c r="I142" s="93"/>
    </row>
    <row r="144" spans="2:9" ht="13.5">
      <c r="B144" s="2"/>
      <c r="C144" s="750" t="s">
        <v>40</v>
      </c>
      <c r="D144" s="751"/>
      <c r="E144" s="750" t="s">
        <v>171</v>
      </c>
      <c r="F144" s="751"/>
      <c r="G144" s="750" t="s">
        <v>172</v>
      </c>
      <c r="H144" s="751"/>
      <c r="I144" s="305"/>
    </row>
    <row r="145" spans="2:9" ht="13.5">
      <c r="B145" s="3"/>
      <c r="C145" s="4" t="s">
        <v>12</v>
      </c>
      <c r="D145" s="4" t="s">
        <v>13</v>
      </c>
      <c r="E145" s="4" t="s">
        <v>12</v>
      </c>
      <c r="F145" s="4" t="s">
        <v>13</v>
      </c>
      <c r="G145" s="4" t="s">
        <v>12</v>
      </c>
      <c r="H145" s="4" t="s">
        <v>13</v>
      </c>
      <c r="I145" s="306"/>
    </row>
    <row r="146" spans="2:9" ht="13.5">
      <c r="B146" s="5"/>
      <c r="C146" s="6" t="s">
        <v>14</v>
      </c>
      <c r="D146" s="6" t="s">
        <v>15</v>
      </c>
      <c r="E146" s="6" t="s">
        <v>14</v>
      </c>
      <c r="F146" s="6" t="s">
        <v>15</v>
      </c>
      <c r="G146" s="6" t="s">
        <v>14</v>
      </c>
      <c r="H146" s="6" t="s">
        <v>15</v>
      </c>
      <c r="I146" s="306"/>
    </row>
    <row r="147" spans="2:9" ht="13.5">
      <c r="B147" s="5" t="s">
        <v>16</v>
      </c>
      <c r="C147" s="7">
        <v>2139172</v>
      </c>
      <c r="D147" s="10">
        <v>1.1</v>
      </c>
      <c r="E147" s="7">
        <v>1894043</v>
      </c>
      <c r="F147" s="10">
        <v>0.94</v>
      </c>
      <c r="G147" s="7">
        <v>2880964</v>
      </c>
      <c r="H147" s="10">
        <v>1.4</v>
      </c>
      <c r="I147" s="93"/>
    </row>
    <row r="148" spans="2:9" ht="13.5">
      <c r="B148" s="5"/>
      <c r="C148" s="8"/>
      <c r="D148" s="12"/>
      <c r="E148" s="8"/>
      <c r="F148" s="12"/>
      <c r="G148" s="8"/>
      <c r="H148" s="12"/>
      <c r="I148" s="308"/>
    </row>
    <row r="149" spans="2:9" ht="13.5">
      <c r="B149" s="5" t="s">
        <v>18</v>
      </c>
      <c r="C149" s="7">
        <v>1859245</v>
      </c>
      <c r="D149" s="10">
        <v>1</v>
      </c>
      <c r="E149" s="7">
        <v>1683932</v>
      </c>
      <c r="F149" s="10">
        <v>0.83</v>
      </c>
      <c r="G149" s="7">
        <v>2415896</v>
      </c>
      <c r="H149" s="10">
        <v>1.2</v>
      </c>
      <c r="I149" s="93"/>
    </row>
    <row r="150" spans="2:9" ht="13.5">
      <c r="B150" s="5" t="s">
        <v>19</v>
      </c>
      <c r="C150" s="7">
        <v>265053</v>
      </c>
      <c r="D150" s="10">
        <v>0.1</v>
      </c>
      <c r="E150" s="7">
        <v>202943</v>
      </c>
      <c r="F150" s="10">
        <v>0.1</v>
      </c>
      <c r="G150" s="7">
        <v>463126</v>
      </c>
      <c r="H150" s="10">
        <v>0.2</v>
      </c>
      <c r="I150" s="93"/>
    </row>
    <row r="151" spans="2:9" ht="13.5">
      <c r="B151" s="5" t="s">
        <v>20</v>
      </c>
      <c r="C151" s="7">
        <v>14874</v>
      </c>
      <c r="D151" s="10">
        <v>0</v>
      </c>
      <c r="E151" s="7">
        <v>7168</v>
      </c>
      <c r="F151" s="10">
        <v>0</v>
      </c>
      <c r="G151" s="7">
        <v>1942</v>
      </c>
      <c r="H151" s="10">
        <v>0</v>
      </c>
      <c r="I151" s="93"/>
    </row>
    <row r="152" spans="2:9" ht="13.5">
      <c r="B152" s="5"/>
      <c r="C152" s="8"/>
      <c r="D152" s="12"/>
      <c r="E152" s="8"/>
      <c r="F152" s="12"/>
      <c r="G152" s="8"/>
      <c r="H152" s="12"/>
      <c r="I152" s="308"/>
    </row>
    <row r="153" spans="2:9" ht="13.5">
      <c r="B153" s="5"/>
      <c r="C153" s="8"/>
      <c r="D153" s="12"/>
      <c r="E153" s="8"/>
      <c r="F153" s="12"/>
      <c r="G153" s="8"/>
      <c r="H153" s="12"/>
      <c r="I153" s="308"/>
    </row>
    <row r="154" spans="2:9" ht="13.5">
      <c r="B154" s="5" t="s">
        <v>21</v>
      </c>
      <c r="C154" s="7">
        <v>84064918</v>
      </c>
      <c r="D154" s="10">
        <v>43.2</v>
      </c>
      <c r="E154" s="7">
        <v>88065182</v>
      </c>
      <c r="F154" s="10">
        <v>43.66</v>
      </c>
      <c r="G154" s="7">
        <v>88765287</v>
      </c>
      <c r="H154" s="10">
        <v>44.3</v>
      </c>
      <c r="I154" s="93"/>
    </row>
    <row r="155" spans="2:9" ht="13.5">
      <c r="B155" s="5"/>
      <c r="C155" s="8"/>
      <c r="D155" s="12"/>
      <c r="E155" s="8"/>
      <c r="F155" s="12"/>
      <c r="G155" s="8"/>
      <c r="H155" s="12"/>
      <c r="I155" s="308"/>
    </row>
    <row r="156" spans="2:9" ht="13.5">
      <c r="B156" s="5" t="s">
        <v>22</v>
      </c>
      <c r="C156" s="7">
        <v>910787</v>
      </c>
      <c r="D156" s="10">
        <v>0.5</v>
      </c>
      <c r="E156" s="7">
        <v>982706</v>
      </c>
      <c r="F156" s="10">
        <v>0.49</v>
      </c>
      <c r="G156" s="7">
        <v>1053199</v>
      </c>
      <c r="H156" s="10">
        <v>0.5</v>
      </c>
      <c r="I156" s="93"/>
    </row>
    <row r="157" spans="2:9" ht="13.5">
      <c r="B157" s="5" t="s">
        <v>23</v>
      </c>
      <c r="C157" s="7">
        <v>18113922</v>
      </c>
      <c r="D157" s="10">
        <v>9.3</v>
      </c>
      <c r="E157" s="7">
        <v>17985056</v>
      </c>
      <c r="F157" s="10">
        <v>8.92</v>
      </c>
      <c r="G157" s="7">
        <v>70466469</v>
      </c>
      <c r="H157" s="10">
        <v>8.6</v>
      </c>
      <c r="I157" s="93"/>
    </row>
    <row r="158" spans="2:9" ht="13.5">
      <c r="B158" s="5" t="s">
        <v>25</v>
      </c>
      <c r="C158" s="7">
        <v>65040209</v>
      </c>
      <c r="D158" s="10">
        <v>33.4</v>
      </c>
      <c r="E158" s="7">
        <v>69097420</v>
      </c>
      <c r="F158" s="10">
        <v>34.25</v>
      </c>
      <c r="G158" s="7">
        <v>17245619</v>
      </c>
      <c r="H158" s="10">
        <v>35.2</v>
      </c>
      <c r="I158" s="93"/>
    </row>
    <row r="159" spans="2:9" ht="13.5">
      <c r="B159" s="5"/>
      <c r="C159" s="8"/>
      <c r="D159" s="12"/>
      <c r="E159" s="8"/>
      <c r="F159" s="12"/>
      <c r="G159" s="8"/>
      <c r="H159" s="12"/>
      <c r="I159" s="308"/>
    </row>
    <row r="160" spans="2:9" ht="13.5">
      <c r="B160" s="5"/>
      <c r="C160" s="8"/>
      <c r="D160" s="12"/>
      <c r="E160" s="8"/>
      <c r="F160" s="12"/>
      <c r="G160" s="8"/>
      <c r="H160" s="12"/>
      <c r="I160" s="308"/>
    </row>
    <row r="161" spans="2:9" ht="13.5">
      <c r="B161" s="5" t="s">
        <v>26</v>
      </c>
      <c r="C161" s="7">
        <v>108569900</v>
      </c>
      <c r="D161" s="10">
        <v>55.7</v>
      </c>
      <c r="E161" s="7">
        <v>111758684</v>
      </c>
      <c r="F161" s="10">
        <v>55.4</v>
      </c>
      <c r="G161" s="7">
        <v>108603056</v>
      </c>
      <c r="H161" s="10">
        <v>54.2</v>
      </c>
      <c r="I161" s="93"/>
    </row>
    <row r="162" spans="2:9" ht="13.5">
      <c r="B162" s="5"/>
      <c r="C162" s="8"/>
      <c r="D162" s="12"/>
      <c r="E162" s="8"/>
      <c r="F162" s="12"/>
      <c r="G162" s="8"/>
      <c r="H162" s="12"/>
      <c r="I162" s="308"/>
    </row>
    <row r="163" spans="2:9" ht="13.5">
      <c r="B163" s="5" t="s">
        <v>28</v>
      </c>
      <c r="C163" s="7">
        <v>13546174</v>
      </c>
      <c r="D163" s="10">
        <v>7</v>
      </c>
      <c r="E163" s="7">
        <v>13983707</v>
      </c>
      <c r="F163" s="10">
        <v>6.93</v>
      </c>
      <c r="G163" s="7">
        <v>14802201</v>
      </c>
      <c r="H163" s="10">
        <v>15.1</v>
      </c>
      <c r="I163" s="93"/>
    </row>
    <row r="164" spans="2:9" ht="13.5">
      <c r="B164" s="5" t="s">
        <v>29</v>
      </c>
      <c r="C164" s="7">
        <v>26763379</v>
      </c>
      <c r="D164" s="10">
        <v>13.7</v>
      </c>
      <c r="E164" s="7">
        <v>29144323</v>
      </c>
      <c r="F164" s="10">
        <v>14.45</v>
      </c>
      <c r="G164" s="7">
        <v>28018252</v>
      </c>
      <c r="H164" s="10">
        <v>3.1</v>
      </c>
      <c r="I164" s="93"/>
    </row>
    <row r="165" spans="2:9" ht="13.5">
      <c r="B165" s="5" t="s">
        <v>30</v>
      </c>
      <c r="C165" s="7">
        <v>20822004</v>
      </c>
      <c r="D165" s="10">
        <v>10.7</v>
      </c>
      <c r="E165" s="7">
        <v>21292211</v>
      </c>
      <c r="F165" s="10">
        <v>10.56</v>
      </c>
      <c r="G165" s="7">
        <v>18600165</v>
      </c>
      <c r="H165" s="10">
        <v>12.5</v>
      </c>
      <c r="I165" s="93"/>
    </row>
    <row r="166" spans="2:9" ht="13.5">
      <c r="B166" s="5" t="s">
        <v>31</v>
      </c>
      <c r="C166" s="7">
        <v>39802329</v>
      </c>
      <c r="D166" s="10">
        <v>20.4</v>
      </c>
      <c r="E166" s="7">
        <v>39699124</v>
      </c>
      <c r="F166" s="10">
        <v>19.68</v>
      </c>
      <c r="G166" s="7">
        <v>39500835</v>
      </c>
      <c r="H166" s="10">
        <v>19.7</v>
      </c>
      <c r="I166" s="93"/>
    </row>
    <row r="167" spans="2:9" ht="13.5">
      <c r="B167" s="5" t="s">
        <v>32</v>
      </c>
      <c r="C167" s="7">
        <v>7636014</v>
      </c>
      <c r="D167" s="10">
        <v>3.9</v>
      </c>
      <c r="E167" s="7">
        <v>7639319</v>
      </c>
      <c r="F167" s="10">
        <v>3.79</v>
      </c>
      <c r="G167" s="7">
        <v>7681604</v>
      </c>
      <c r="H167" s="10">
        <v>3.8</v>
      </c>
      <c r="I167" s="93"/>
    </row>
    <row r="168" spans="2:9" ht="13.5">
      <c r="B168" s="5"/>
      <c r="C168" s="8"/>
      <c r="D168" s="12"/>
      <c r="E168" s="7"/>
      <c r="F168" s="12"/>
      <c r="G168" s="7"/>
      <c r="H168" s="12"/>
      <c r="I168" s="308"/>
    </row>
    <row r="169" spans="2:9" ht="13.5">
      <c r="B169" s="5"/>
      <c r="C169" s="8"/>
      <c r="D169" s="12"/>
      <c r="E169" s="8"/>
      <c r="F169" s="12"/>
      <c r="G169" s="8"/>
      <c r="H169" s="12"/>
      <c r="I169" s="308"/>
    </row>
    <row r="170" spans="2:9" ht="13.5">
      <c r="B170" s="5" t="s">
        <v>33</v>
      </c>
      <c r="C170" s="7">
        <v>194773990</v>
      </c>
      <c r="D170" s="10">
        <v>100</v>
      </c>
      <c r="E170" s="7">
        <v>201717909</v>
      </c>
      <c r="F170" s="10">
        <v>100</v>
      </c>
      <c r="G170" s="7">
        <v>200249307</v>
      </c>
      <c r="H170" s="10">
        <v>100</v>
      </c>
      <c r="I170" s="93"/>
    </row>
    <row r="174" spans="2:9" ht="13.5">
      <c r="B174" s="2"/>
      <c r="C174" s="750" t="s">
        <v>174</v>
      </c>
      <c r="D174" s="751"/>
      <c r="E174" s="750" t="s">
        <v>175</v>
      </c>
      <c r="F174" s="751"/>
      <c r="G174" s="750" t="s">
        <v>176</v>
      </c>
      <c r="H174" s="751"/>
      <c r="I174" s="305"/>
    </row>
    <row r="175" spans="2:9" ht="13.5">
      <c r="B175" s="3"/>
      <c r="C175" s="4" t="s">
        <v>12</v>
      </c>
      <c r="D175" s="4" t="s">
        <v>13</v>
      </c>
      <c r="E175" s="4" t="s">
        <v>12</v>
      </c>
      <c r="F175" s="4" t="s">
        <v>13</v>
      </c>
      <c r="G175" s="4" t="s">
        <v>12</v>
      </c>
      <c r="H175" s="4" t="s">
        <v>13</v>
      </c>
      <c r="I175" s="306"/>
    </row>
    <row r="176" spans="2:9" ht="13.5">
      <c r="B176" s="5"/>
      <c r="C176" s="6" t="s">
        <v>14</v>
      </c>
      <c r="D176" s="6" t="s">
        <v>15</v>
      </c>
      <c r="E176" s="6" t="s">
        <v>14</v>
      </c>
      <c r="F176" s="6" t="s">
        <v>15</v>
      </c>
      <c r="G176" s="6" t="s">
        <v>14</v>
      </c>
      <c r="H176" s="6" t="s">
        <v>15</v>
      </c>
      <c r="I176" s="306"/>
    </row>
    <row r="177" spans="2:9" ht="13.5">
      <c r="B177" s="5" t="s">
        <v>16</v>
      </c>
      <c r="C177" s="7">
        <v>2298604</v>
      </c>
      <c r="D177" s="10">
        <v>1.2</v>
      </c>
      <c r="E177" s="7"/>
      <c r="F177" s="10"/>
      <c r="G177" s="7"/>
      <c r="H177" s="10"/>
      <c r="I177" s="93"/>
    </row>
    <row r="178" spans="2:9" ht="13.5">
      <c r="B178" s="5"/>
      <c r="C178" s="8"/>
      <c r="D178" s="12"/>
      <c r="E178" s="8"/>
      <c r="F178" s="12"/>
      <c r="G178" s="8"/>
      <c r="H178" s="12"/>
      <c r="I178" s="308"/>
    </row>
    <row r="179" spans="2:9" ht="13.5">
      <c r="B179" s="5" t="s">
        <v>18</v>
      </c>
      <c r="C179" s="7">
        <v>2109316</v>
      </c>
      <c r="D179" s="10">
        <v>1.1</v>
      </c>
      <c r="E179" s="7"/>
      <c r="F179" s="10"/>
      <c r="G179" s="7"/>
      <c r="H179" s="10"/>
      <c r="I179" s="93"/>
    </row>
    <row r="180" spans="2:9" ht="13.5">
      <c r="B180" s="5" t="s">
        <v>19</v>
      </c>
      <c r="C180" s="7">
        <v>188663</v>
      </c>
      <c r="D180" s="10">
        <v>0.1</v>
      </c>
      <c r="E180" s="7"/>
      <c r="F180" s="10"/>
      <c r="G180" s="7"/>
      <c r="H180" s="10"/>
      <c r="I180" s="93"/>
    </row>
    <row r="181" spans="2:9" ht="13.5">
      <c r="B181" s="5" t="s">
        <v>20</v>
      </c>
      <c r="C181" s="7">
        <v>626</v>
      </c>
      <c r="D181" s="10">
        <v>0</v>
      </c>
      <c r="E181" s="7"/>
      <c r="F181" s="10"/>
      <c r="G181" s="7"/>
      <c r="H181" s="10"/>
      <c r="I181" s="93"/>
    </row>
    <row r="182" spans="2:9" ht="13.5">
      <c r="B182" s="5"/>
      <c r="C182" s="8"/>
      <c r="D182" s="12"/>
      <c r="E182" s="8"/>
      <c r="F182" s="12"/>
      <c r="G182" s="8"/>
      <c r="H182" s="12"/>
      <c r="I182" s="308"/>
    </row>
    <row r="183" spans="2:9" ht="13.5">
      <c r="B183" s="5"/>
      <c r="C183" s="8"/>
      <c r="D183" s="12"/>
      <c r="E183" s="8"/>
      <c r="F183" s="12"/>
      <c r="G183" s="8"/>
      <c r="H183" s="12"/>
      <c r="I183" s="308"/>
    </row>
    <row r="184" spans="2:9" ht="13.5">
      <c r="B184" s="5" t="s">
        <v>21</v>
      </c>
      <c r="C184" s="7">
        <v>86319372</v>
      </c>
      <c r="D184" s="10">
        <v>43.7</v>
      </c>
      <c r="E184" s="7"/>
      <c r="F184" s="10"/>
      <c r="G184" s="7"/>
      <c r="H184" s="10"/>
      <c r="I184" s="93"/>
    </row>
    <row r="185" spans="2:9" ht="13.5">
      <c r="B185" s="5"/>
      <c r="C185" s="8">
        <v>1094126</v>
      </c>
      <c r="D185" s="12"/>
      <c r="E185" s="8"/>
      <c r="F185" s="12"/>
      <c r="G185" s="8"/>
      <c r="H185" s="12"/>
      <c r="I185" s="308"/>
    </row>
    <row r="186" spans="2:9" ht="13.5">
      <c r="B186" s="5" t="s">
        <v>22</v>
      </c>
      <c r="C186" s="7">
        <v>68040316</v>
      </c>
      <c r="D186" s="10">
        <v>0.6</v>
      </c>
      <c r="E186" s="7"/>
      <c r="F186" s="10"/>
      <c r="G186" s="7"/>
      <c r="H186" s="10"/>
      <c r="I186" s="93"/>
    </row>
    <row r="187" spans="2:9" ht="13.5">
      <c r="B187" s="5" t="s">
        <v>23</v>
      </c>
      <c r="C187" s="7">
        <v>17184930</v>
      </c>
      <c r="D187" s="10">
        <v>34.4</v>
      </c>
      <c r="E187" s="7"/>
      <c r="F187" s="10"/>
      <c r="G187" s="7"/>
      <c r="H187" s="10"/>
      <c r="I187" s="93"/>
    </row>
    <row r="188" spans="2:9" ht="13.5">
      <c r="B188" s="5" t="s">
        <v>25</v>
      </c>
      <c r="C188" s="7"/>
      <c r="D188" s="10">
        <v>8.7</v>
      </c>
      <c r="E188" s="7"/>
      <c r="F188" s="10"/>
      <c r="G188" s="7"/>
      <c r="H188" s="10"/>
      <c r="I188" s="93"/>
    </row>
    <row r="189" spans="2:9" ht="13.5">
      <c r="B189" s="5"/>
      <c r="C189" s="8"/>
      <c r="D189" s="12"/>
      <c r="E189" s="8"/>
      <c r="F189" s="12"/>
      <c r="G189" s="8"/>
      <c r="H189" s="12"/>
      <c r="I189" s="308"/>
    </row>
    <row r="190" spans="2:9" ht="13.5">
      <c r="B190" s="5"/>
      <c r="C190" s="8"/>
      <c r="D190" s="12"/>
      <c r="E190" s="8"/>
      <c r="F190" s="12"/>
      <c r="G190" s="8"/>
      <c r="H190" s="12"/>
      <c r="I190" s="308"/>
    </row>
    <row r="191" spans="2:9" ht="13.5">
      <c r="B191" s="5" t="s">
        <v>26</v>
      </c>
      <c r="C191" s="7">
        <v>108895108</v>
      </c>
      <c r="D191" s="10">
        <v>55.1</v>
      </c>
      <c r="E191" s="7"/>
      <c r="F191" s="10"/>
      <c r="G191" s="7"/>
      <c r="H191" s="10"/>
      <c r="I191" s="93"/>
    </row>
    <row r="192" spans="2:9" ht="13.5">
      <c r="B192" s="5"/>
      <c r="C192" s="8"/>
      <c r="D192" s="12"/>
      <c r="E192" s="8"/>
      <c r="F192" s="12"/>
      <c r="G192" s="8"/>
      <c r="H192" s="12"/>
      <c r="I192" s="308"/>
    </row>
    <row r="193" spans="2:9" ht="13.5">
      <c r="B193" s="5" t="s">
        <v>28</v>
      </c>
      <c r="C193" s="7">
        <v>15595138</v>
      </c>
      <c r="D193" s="10">
        <v>7.9</v>
      </c>
      <c r="E193" s="7"/>
      <c r="F193" s="10"/>
      <c r="G193" s="7"/>
      <c r="H193" s="10"/>
      <c r="I193" s="93"/>
    </row>
    <row r="194" spans="2:9" ht="13.5">
      <c r="B194" s="5" t="s">
        <v>29</v>
      </c>
      <c r="C194" s="7">
        <v>26285937</v>
      </c>
      <c r="D194" s="10">
        <v>13.3</v>
      </c>
      <c r="E194" s="7"/>
      <c r="F194" s="10"/>
      <c r="G194" s="7"/>
      <c r="H194" s="10"/>
      <c r="I194" s="93"/>
    </row>
    <row r="195" spans="2:9" ht="13.5">
      <c r="B195" s="5" t="s">
        <v>30</v>
      </c>
      <c r="C195" s="7">
        <v>20166701</v>
      </c>
      <c r="D195" s="10">
        <v>10.2</v>
      </c>
      <c r="E195" s="7"/>
      <c r="F195" s="10"/>
      <c r="G195" s="7"/>
      <c r="H195" s="10"/>
      <c r="I195" s="93"/>
    </row>
    <row r="196" spans="2:9" ht="13.5">
      <c r="B196" s="5" t="s">
        <v>31</v>
      </c>
      <c r="C196" s="7">
        <v>39190435</v>
      </c>
      <c r="D196" s="10">
        <v>19.8</v>
      </c>
      <c r="E196" s="7"/>
      <c r="F196" s="10"/>
      <c r="G196" s="7"/>
      <c r="H196" s="10"/>
      <c r="I196" s="93"/>
    </row>
    <row r="197" spans="2:9" ht="13.5">
      <c r="B197" s="5" t="s">
        <v>32</v>
      </c>
      <c r="C197" s="7">
        <v>7656897</v>
      </c>
      <c r="D197" s="10">
        <v>3.9</v>
      </c>
      <c r="E197" s="7"/>
      <c r="F197" s="10"/>
      <c r="G197" s="7"/>
      <c r="H197" s="10"/>
      <c r="I197" s="93"/>
    </row>
    <row r="198" spans="2:9" ht="13.5">
      <c r="B198" s="5"/>
      <c r="C198" s="8"/>
      <c r="D198" s="12"/>
      <c r="E198" s="7"/>
      <c r="F198" s="12"/>
      <c r="G198" s="7"/>
      <c r="H198" s="12"/>
      <c r="I198" s="308"/>
    </row>
    <row r="199" spans="2:9" ht="13.5">
      <c r="B199" s="5"/>
      <c r="C199" s="8"/>
      <c r="D199" s="12"/>
      <c r="E199" s="8"/>
      <c r="F199" s="12"/>
      <c r="G199" s="8"/>
      <c r="H199" s="12"/>
      <c r="I199" s="308"/>
    </row>
    <row r="200" spans="2:9" ht="13.5">
      <c r="B200" s="5" t="s">
        <v>33</v>
      </c>
      <c r="C200" s="7">
        <v>197513084</v>
      </c>
      <c r="D200" s="10">
        <v>100</v>
      </c>
      <c r="E200" s="7"/>
      <c r="F200" s="10"/>
      <c r="G200" s="7"/>
      <c r="H200" s="10"/>
      <c r="I200" s="93"/>
    </row>
  </sheetData>
  <sheetProtection/>
  <mergeCells count="25">
    <mergeCell ref="B87:B88"/>
    <mergeCell ref="C87:D87"/>
    <mergeCell ref="E87:F87"/>
    <mergeCell ref="E3:F3"/>
    <mergeCell ref="F56:H56"/>
    <mergeCell ref="G3:H3"/>
    <mergeCell ref="B54:B55"/>
    <mergeCell ref="B3:B4"/>
    <mergeCell ref="C54:C55"/>
    <mergeCell ref="D54:D55"/>
    <mergeCell ref="C174:D174"/>
    <mergeCell ref="E174:F174"/>
    <mergeCell ref="G174:H174"/>
    <mergeCell ref="C144:D144"/>
    <mergeCell ref="C116:D116"/>
    <mergeCell ref="E116:F116"/>
    <mergeCell ref="E144:F144"/>
    <mergeCell ref="G144:H144"/>
    <mergeCell ref="G116:H116"/>
    <mergeCell ref="G87:H87"/>
    <mergeCell ref="C3:D3"/>
    <mergeCell ref="E54:E55"/>
    <mergeCell ref="F54:F55"/>
    <mergeCell ref="G54:G55"/>
    <mergeCell ref="H54:H55"/>
  </mergeCells>
  <printOptions/>
  <pageMargins left="0.4724409448818898" right="0.07874015748031496" top="0.984251968503937" bottom="0.984251968503937" header="0.5118110236220472" footer="0.5118110236220472"/>
  <pageSetup firstPageNumber="77" useFirstPageNumber="1" horizontalDpi="600" verticalDpi="600" orientation="portrait" paperSize="9" scale="87" r:id="rId1"/>
  <headerFooter alignWithMargins="0">
    <oddFooter>&amp;C&amp;"ＭＳ 明朝,標準"&amp;12 77</oddFooter>
  </headerFooter>
  <rowBreaks count="2" manualBreakCount="2">
    <brk id="56" max="8" man="1"/>
    <brk id="8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3.5"/>
  <cols>
    <col min="1" max="1" width="11.25390625" style="215" customWidth="1"/>
    <col min="2" max="2" width="17.125" style="215" customWidth="1"/>
    <col min="3" max="5" width="16.625" style="215" customWidth="1"/>
    <col min="6" max="6" width="9.00390625" style="215" customWidth="1"/>
    <col min="7" max="7" width="10.50390625" style="215" bestFit="1" customWidth="1"/>
    <col min="8" max="16384" width="9.00390625" style="215" customWidth="1"/>
  </cols>
  <sheetData>
    <row r="1" spans="1:3" ht="13.5">
      <c r="A1" s="184" t="s">
        <v>342</v>
      </c>
      <c r="B1" s="214"/>
      <c r="C1" s="214"/>
    </row>
    <row r="2" spans="1:3" ht="13.5">
      <c r="A2" s="184"/>
      <c r="B2" s="214"/>
      <c r="C2" s="214"/>
    </row>
    <row r="3" spans="1:5" ht="13.5">
      <c r="A3" s="216"/>
      <c r="B3" s="217"/>
      <c r="C3" s="217"/>
      <c r="D3" s="217"/>
      <c r="E3" s="218" t="s">
        <v>558</v>
      </c>
    </row>
    <row r="4" spans="1:5" ht="13.5">
      <c r="A4" s="726" t="s">
        <v>117</v>
      </c>
      <c r="B4" s="212" t="s">
        <v>261</v>
      </c>
      <c r="C4" s="213" t="s">
        <v>259</v>
      </c>
      <c r="D4" s="213" t="s">
        <v>118</v>
      </c>
      <c r="E4" s="212" t="s">
        <v>119</v>
      </c>
    </row>
    <row r="5" spans="1:5" ht="13.5">
      <c r="A5" s="725"/>
      <c r="B5" s="219" t="s">
        <v>559</v>
      </c>
      <c r="C5" s="220" t="s">
        <v>260</v>
      </c>
      <c r="D5" s="220" t="s">
        <v>305</v>
      </c>
      <c r="E5" s="221" t="s">
        <v>120</v>
      </c>
    </row>
    <row r="6" spans="1:5" ht="17.25" customHeight="1">
      <c r="A6" s="222" t="s">
        <v>121</v>
      </c>
      <c r="B6" s="223">
        <v>2011363</v>
      </c>
      <c r="C6" s="224">
        <v>5992247</v>
      </c>
      <c r="D6" s="224">
        <v>2979</v>
      </c>
      <c r="E6" s="225"/>
    </row>
    <row r="7" spans="1:5" ht="13.5">
      <c r="A7" s="222"/>
      <c r="B7" s="176"/>
      <c r="C7" s="224"/>
      <c r="D7" s="224"/>
      <c r="E7" s="226"/>
    </row>
    <row r="8" spans="1:5" ht="13.5">
      <c r="A8" s="222" t="s">
        <v>65</v>
      </c>
      <c r="B8" s="177"/>
      <c r="C8" s="224"/>
      <c r="D8" s="224"/>
      <c r="E8" s="226"/>
    </row>
    <row r="9" spans="1:5" ht="17.25" customHeight="1">
      <c r="A9" s="222" t="s">
        <v>122</v>
      </c>
      <c r="B9" s="227">
        <f>B11+B12+B13+B14+B15+B16+B17+B18+B19+B20+B21+B22</f>
        <v>1704277</v>
      </c>
      <c r="C9" s="228">
        <f>C11+C12+C13+C14+C15+C16+C17+C18+C19+C20+C21+C22</f>
        <v>5135047</v>
      </c>
      <c r="D9" s="228">
        <v>3013</v>
      </c>
      <c r="E9" s="229"/>
    </row>
    <row r="10" spans="1:7" ht="13.5">
      <c r="A10" s="222" t="s">
        <v>65</v>
      </c>
      <c r="B10" s="177"/>
      <c r="C10" s="224"/>
      <c r="D10" s="224"/>
      <c r="E10" s="226"/>
      <c r="G10" s="224"/>
    </row>
    <row r="11" spans="1:7" ht="17.25" customHeight="1">
      <c r="A11" s="222" t="s">
        <v>123</v>
      </c>
      <c r="B11" s="227">
        <v>340493</v>
      </c>
      <c r="C11" s="224">
        <v>1117139</v>
      </c>
      <c r="D11" s="338">
        <v>3281</v>
      </c>
      <c r="E11" s="225">
        <v>110.1</v>
      </c>
      <c r="G11" s="224"/>
    </row>
    <row r="12" spans="1:7" ht="17.25" customHeight="1">
      <c r="A12" s="222" t="s">
        <v>124</v>
      </c>
      <c r="B12" s="227">
        <v>370065</v>
      </c>
      <c r="C12" s="224">
        <v>1166414</v>
      </c>
      <c r="D12" s="338">
        <v>3152</v>
      </c>
      <c r="E12" s="225">
        <v>105.8</v>
      </c>
      <c r="G12" s="224"/>
    </row>
    <row r="13" spans="1:7" ht="17.25" customHeight="1">
      <c r="A13" s="222" t="s">
        <v>125</v>
      </c>
      <c r="B13" s="227">
        <v>122983</v>
      </c>
      <c r="C13" s="224">
        <v>309222</v>
      </c>
      <c r="D13" s="338">
        <v>2514</v>
      </c>
      <c r="E13" s="225">
        <v>84.4</v>
      </c>
      <c r="G13" s="224"/>
    </row>
    <row r="14" spans="1:7" ht="17.25" customHeight="1">
      <c r="A14" s="222" t="s">
        <v>126</v>
      </c>
      <c r="B14" s="227">
        <v>206249</v>
      </c>
      <c r="C14" s="224">
        <v>614274</v>
      </c>
      <c r="D14" s="338">
        <v>2978</v>
      </c>
      <c r="E14" s="225">
        <v>100</v>
      </c>
      <c r="G14" s="224"/>
    </row>
    <row r="15" spans="1:7" ht="17.25" customHeight="1">
      <c r="A15" s="222" t="s">
        <v>127</v>
      </c>
      <c r="B15" s="227">
        <v>215815</v>
      </c>
      <c r="C15" s="224">
        <v>650957</v>
      </c>
      <c r="D15" s="338">
        <v>3016</v>
      </c>
      <c r="E15" s="225">
        <v>101.2</v>
      </c>
      <c r="G15" s="224"/>
    </row>
    <row r="16" spans="1:7" ht="17.25" customHeight="1">
      <c r="A16" s="222" t="s">
        <v>128</v>
      </c>
      <c r="B16" s="227">
        <v>51683</v>
      </c>
      <c r="C16" s="224">
        <v>127335</v>
      </c>
      <c r="D16" s="224">
        <v>2464</v>
      </c>
      <c r="E16" s="229">
        <v>82.7</v>
      </c>
      <c r="G16" s="224"/>
    </row>
    <row r="17" spans="1:7" ht="17.25" customHeight="1">
      <c r="A17" s="222" t="s">
        <v>129</v>
      </c>
      <c r="B17" s="227">
        <v>78755</v>
      </c>
      <c r="C17" s="224">
        <v>233494</v>
      </c>
      <c r="D17" s="224">
        <v>2965</v>
      </c>
      <c r="E17" s="229">
        <v>99.5</v>
      </c>
      <c r="G17" s="224"/>
    </row>
    <row r="18" spans="1:7" ht="17.25" customHeight="1">
      <c r="A18" s="222" t="s">
        <v>130</v>
      </c>
      <c r="B18" s="227">
        <v>84169</v>
      </c>
      <c r="C18" s="224">
        <v>231385</v>
      </c>
      <c r="D18" s="224">
        <v>2749</v>
      </c>
      <c r="E18" s="229">
        <v>92.3</v>
      </c>
      <c r="G18" s="232"/>
    </row>
    <row r="19" spans="1:7" ht="17.25" customHeight="1">
      <c r="A19" s="230" t="s">
        <v>64</v>
      </c>
      <c r="B19" s="231">
        <v>68227</v>
      </c>
      <c r="C19" s="232">
        <v>198851</v>
      </c>
      <c r="D19" s="232">
        <v>2915</v>
      </c>
      <c r="E19" s="233">
        <v>97.8</v>
      </c>
      <c r="G19" s="224"/>
    </row>
    <row r="20" spans="1:7" ht="17.25" customHeight="1">
      <c r="A20" s="222" t="s">
        <v>131</v>
      </c>
      <c r="B20" s="227">
        <v>52417</v>
      </c>
      <c r="C20" s="224">
        <v>148318</v>
      </c>
      <c r="D20" s="224">
        <v>2830</v>
      </c>
      <c r="E20" s="229">
        <v>95</v>
      </c>
      <c r="G20" s="224"/>
    </row>
    <row r="21" spans="1:7" ht="17.25" customHeight="1">
      <c r="A21" s="222" t="s">
        <v>132</v>
      </c>
      <c r="B21" s="227">
        <v>61478</v>
      </c>
      <c r="C21" s="224">
        <v>198708</v>
      </c>
      <c r="D21" s="224">
        <v>3232</v>
      </c>
      <c r="E21" s="229">
        <v>108.5</v>
      </c>
      <c r="G21" s="224"/>
    </row>
    <row r="22" spans="1:7" ht="17.25" customHeight="1">
      <c r="A22" s="234" t="s">
        <v>320</v>
      </c>
      <c r="B22" s="235">
        <v>51943</v>
      </c>
      <c r="C22" s="236">
        <v>138950</v>
      </c>
      <c r="D22" s="236">
        <v>2675</v>
      </c>
      <c r="E22" s="337">
        <v>89.8</v>
      </c>
      <c r="G22" s="258"/>
    </row>
    <row r="23" spans="2:5" ht="13.5">
      <c r="B23" s="257"/>
      <c r="C23" s="237"/>
      <c r="D23" s="741" t="s">
        <v>269</v>
      </c>
      <c r="E23" s="742"/>
    </row>
    <row r="24" spans="1:5" ht="13.5">
      <c r="A24" s="238"/>
      <c r="B24" s="238"/>
      <c r="C24" s="238"/>
      <c r="D24" s="238"/>
      <c r="E24" s="238"/>
    </row>
    <row r="25" spans="1:5" ht="13.5">
      <c r="A25" s="238"/>
      <c r="B25" s="238"/>
      <c r="C25" s="238"/>
      <c r="D25" s="238"/>
      <c r="E25" s="238"/>
    </row>
    <row r="26" spans="1:3" ht="14.25">
      <c r="A26" s="184" t="s">
        <v>321</v>
      </c>
      <c r="B26" s="239"/>
      <c r="C26" s="214"/>
    </row>
    <row r="27" spans="1:5" ht="13.5">
      <c r="A27" s="184"/>
      <c r="B27" s="214"/>
      <c r="C27" s="214"/>
      <c r="E27" s="240" t="s">
        <v>560</v>
      </c>
    </row>
    <row r="28" spans="1:5" ht="13.5" customHeight="1">
      <c r="A28" s="724" t="s">
        <v>133</v>
      </c>
      <c r="B28" s="727" t="s">
        <v>449</v>
      </c>
      <c r="C28" s="727" t="s">
        <v>450</v>
      </c>
      <c r="D28" s="714" t="s">
        <v>451</v>
      </c>
      <c r="E28" s="727" t="s">
        <v>452</v>
      </c>
    </row>
    <row r="29" spans="1:5" ht="38.25" customHeight="1">
      <c r="A29" s="725"/>
      <c r="B29" s="725"/>
      <c r="C29" s="725"/>
      <c r="D29" s="715"/>
      <c r="E29" s="728"/>
    </row>
    <row r="30" spans="1:7" ht="17.25" customHeight="1">
      <c r="A30" s="222" t="s">
        <v>121</v>
      </c>
      <c r="B30" s="224">
        <v>7042778</v>
      </c>
      <c r="C30" s="224">
        <v>6481375</v>
      </c>
      <c r="D30" s="224">
        <v>663803</v>
      </c>
      <c r="E30" s="241">
        <v>140572</v>
      </c>
      <c r="G30" s="237"/>
    </row>
    <row r="31" spans="1:5" ht="13.5">
      <c r="A31" s="222"/>
      <c r="B31" s="224"/>
      <c r="C31" s="224"/>
      <c r="D31" s="224"/>
      <c r="E31" s="226"/>
    </row>
    <row r="32" spans="1:5" ht="13.5">
      <c r="A32" s="222" t="s">
        <v>65</v>
      </c>
      <c r="B32" s="224"/>
      <c r="C32" s="224"/>
      <c r="D32" s="224"/>
      <c r="E32" s="226"/>
    </row>
    <row r="33" spans="1:5" ht="17.25" customHeight="1">
      <c r="A33" s="222" t="s">
        <v>122</v>
      </c>
      <c r="B33" s="224">
        <f>B35+B36+B37+B38+B39+B40+B41+B42+B43+B44+B45+B46</f>
        <v>5893361</v>
      </c>
      <c r="C33" s="224">
        <f>C35+C36+C37+C38+C39+C40+C41+C42+C43+C44+C45+C46</f>
        <v>5445484</v>
      </c>
      <c r="D33" s="224">
        <f>D35+D36+D37+D38+D39+D40+D41+D42+D43+D44+D45+D46</f>
        <v>545949</v>
      </c>
      <c r="E33" s="226">
        <f>E35+E36+E37+E38+E39+E40+E41+E42+E43+E44+E45+E46</f>
        <v>123229</v>
      </c>
    </row>
    <row r="34" spans="1:5" ht="13.5">
      <c r="A34" s="222" t="s">
        <v>65</v>
      </c>
      <c r="B34" s="224"/>
      <c r="C34" s="224"/>
      <c r="D34" s="224"/>
      <c r="E34" s="226"/>
    </row>
    <row r="35" spans="1:7" ht="17.25" customHeight="1">
      <c r="A35" s="222" t="s">
        <v>123</v>
      </c>
      <c r="B35" s="224">
        <v>1161839</v>
      </c>
      <c r="C35" s="224">
        <v>1091286</v>
      </c>
      <c r="D35" s="224">
        <v>111219</v>
      </c>
      <c r="E35" s="226">
        <v>31146</v>
      </c>
      <c r="G35" s="224"/>
    </row>
    <row r="36" spans="1:7" ht="17.25" customHeight="1">
      <c r="A36" s="222" t="s">
        <v>124</v>
      </c>
      <c r="B36" s="224">
        <v>1202776</v>
      </c>
      <c r="C36" s="224">
        <v>1097338</v>
      </c>
      <c r="D36" s="224">
        <v>129821</v>
      </c>
      <c r="E36" s="226">
        <v>28610</v>
      </c>
      <c r="G36" s="224"/>
    </row>
    <row r="37" spans="1:7" ht="17.25" customHeight="1">
      <c r="A37" s="222" t="s">
        <v>125</v>
      </c>
      <c r="B37" s="224">
        <v>310085</v>
      </c>
      <c r="C37" s="224">
        <v>270005</v>
      </c>
      <c r="D37" s="224">
        <v>40409</v>
      </c>
      <c r="E37" s="226">
        <v>12519</v>
      </c>
      <c r="G37" s="224"/>
    </row>
    <row r="38" spans="1:7" ht="17.25" customHeight="1">
      <c r="A38" s="222" t="s">
        <v>126</v>
      </c>
      <c r="B38" s="224">
        <v>759486</v>
      </c>
      <c r="C38" s="224">
        <v>709981</v>
      </c>
      <c r="D38" s="224">
        <v>56483</v>
      </c>
      <c r="E38" s="226">
        <v>9470</v>
      </c>
      <c r="G38" s="224"/>
    </row>
    <row r="39" spans="1:7" ht="17.25" customHeight="1">
      <c r="A39" s="222" t="s">
        <v>127</v>
      </c>
      <c r="B39" s="224">
        <v>981847</v>
      </c>
      <c r="C39" s="224">
        <v>926197</v>
      </c>
      <c r="D39" s="224">
        <v>65575</v>
      </c>
      <c r="E39" s="226">
        <v>12806</v>
      </c>
      <c r="G39" s="224"/>
    </row>
    <row r="40" spans="1:7" ht="17.25" customHeight="1">
      <c r="A40" s="222" t="s">
        <v>128</v>
      </c>
      <c r="B40" s="224">
        <v>149005</v>
      </c>
      <c r="C40" s="224">
        <v>134352</v>
      </c>
      <c r="D40" s="224">
        <v>17670</v>
      </c>
      <c r="E40" s="226">
        <v>2609</v>
      </c>
      <c r="G40" s="224"/>
    </row>
    <row r="41" spans="1:7" ht="17.25" customHeight="1">
      <c r="A41" s="222" t="s">
        <v>129</v>
      </c>
      <c r="B41" s="224">
        <v>296704</v>
      </c>
      <c r="C41" s="224">
        <v>278283</v>
      </c>
      <c r="D41" s="224">
        <v>22930</v>
      </c>
      <c r="E41" s="226">
        <v>4691</v>
      </c>
      <c r="G41" s="224"/>
    </row>
    <row r="42" spans="1:7" ht="17.25" customHeight="1">
      <c r="A42" s="222" t="s">
        <v>130</v>
      </c>
      <c r="B42" s="224">
        <v>285122</v>
      </c>
      <c r="C42" s="224">
        <v>259273</v>
      </c>
      <c r="D42" s="224">
        <v>28766</v>
      </c>
      <c r="E42" s="226">
        <v>6428</v>
      </c>
      <c r="G42" s="224"/>
    </row>
    <row r="43" spans="1:7" ht="17.25" customHeight="1">
      <c r="A43" s="230" t="s">
        <v>64</v>
      </c>
      <c r="B43" s="232">
        <v>211201</v>
      </c>
      <c r="C43" s="232">
        <v>190861</v>
      </c>
      <c r="D43" s="232">
        <v>21853</v>
      </c>
      <c r="E43" s="242">
        <v>3979</v>
      </c>
      <c r="G43" s="232"/>
    </row>
    <row r="44" spans="1:7" ht="17.25" customHeight="1">
      <c r="A44" s="222" t="s">
        <v>131</v>
      </c>
      <c r="B44" s="224">
        <v>188148</v>
      </c>
      <c r="C44" s="224">
        <v>173902</v>
      </c>
      <c r="D44" s="224">
        <v>16585</v>
      </c>
      <c r="E44" s="226">
        <v>4012</v>
      </c>
      <c r="G44" s="224"/>
    </row>
    <row r="45" spans="1:7" ht="17.25" customHeight="1">
      <c r="A45" s="222" t="s">
        <v>132</v>
      </c>
      <c r="B45" s="224">
        <v>217642</v>
      </c>
      <c r="C45" s="224">
        <v>198619</v>
      </c>
      <c r="D45" s="224">
        <v>19024</v>
      </c>
      <c r="E45" s="226">
        <v>4303</v>
      </c>
      <c r="G45" s="224"/>
    </row>
    <row r="46" spans="1:7" ht="17.25" customHeight="1">
      <c r="A46" s="234" t="s">
        <v>319</v>
      </c>
      <c r="B46" s="236">
        <v>129506</v>
      </c>
      <c r="C46" s="236">
        <v>115387</v>
      </c>
      <c r="D46" s="236">
        <v>15614</v>
      </c>
      <c r="E46" s="243">
        <v>2656</v>
      </c>
      <c r="G46" s="224"/>
    </row>
    <row r="47" spans="2:7" ht="13.5">
      <c r="B47" s="237"/>
      <c r="C47" s="237"/>
      <c r="D47" s="733" t="s">
        <v>269</v>
      </c>
      <c r="E47" s="723"/>
      <c r="G47" s="237"/>
    </row>
    <row r="48" ht="13.5">
      <c r="D48" s="237"/>
    </row>
  </sheetData>
  <sheetProtection/>
  <mergeCells count="8">
    <mergeCell ref="D47:E47"/>
    <mergeCell ref="A28:A29"/>
    <mergeCell ref="A4:A5"/>
    <mergeCell ref="B28:B29"/>
    <mergeCell ref="E28:E29"/>
    <mergeCell ref="D28:D29"/>
    <mergeCell ref="C28:C29"/>
    <mergeCell ref="D23:E23"/>
  </mergeCells>
  <printOptions/>
  <pageMargins left="0.7874015748031497" right="0.7874015748031497" top="0.984251968503937" bottom="0.984251968503937" header="0.5118110236220472" footer="0.5118110236220472"/>
  <pageSetup firstPageNumber="65" useFirstPageNumber="1" horizontalDpi="600" verticalDpi="600" orientation="portrait" paperSize="9" r:id="rId1"/>
  <headerFooter alignWithMargins="0">
    <oddFooter>&amp;C&amp;"ＭＳ 明朝,標準"78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SheetLayoutView="100" zoomScalePageLayoutView="0" workbookViewId="0" topLeftCell="A1">
      <selection activeCell="B42" sqref="B42:I42"/>
    </sheetView>
  </sheetViews>
  <sheetFormatPr defaultColWidth="9.00390625" defaultRowHeight="13.5"/>
  <cols>
    <col min="1" max="1" width="7.125" style="29" customWidth="1"/>
    <col min="2" max="2" width="11.00390625" style="29" customWidth="1"/>
    <col min="3" max="3" width="11.625" style="29" customWidth="1"/>
    <col min="4" max="4" width="10.50390625" style="29" customWidth="1"/>
    <col min="5" max="5" width="12.625" style="29" customWidth="1"/>
    <col min="6" max="6" width="13.25390625" style="29" customWidth="1"/>
    <col min="7" max="7" width="11.00390625" style="29" customWidth="1"/>
    <col min="8" max="8" width="5.375" style="29" customWidth="1"/>
    <col min="9" max="9" width="4.125" style="29" customWidth="1"/>
    <col min="10" max="10" width="9.75390625" style="29" bestFit="1" customWidth="1"/>
    <col min="11" max="16384" width="9.00390625" style="29" customWidth="1"/>
  </cols>
  <sheetData>
    <row r="1" spans="1:10" ht="17.25" customHeight="1">
      <c r="A1" s="185" t="s">
        <v>364</v>
      </c>
      <c r="B1" s="28"/>
      <c r="C1" s="28"/>
      <c r="D1" s="28"/>
      <c r="E1" s="28"/>
      <c r="F1" s="67"/>
      <c r="G1" s="28"/>
      <c r="H1" s="28"/>
      <c r="I1" s="28"/>
      <c r="J1" s="28"/>
    </row>
    <row r="2" spans="1:10" ht="13.5">
      <c r="A2" s="30"/>
      <c r="B2" s="30"/>
      <c r="C2" s="30"/>
      <c r="D2" s="30"/>
      <c r="E2" s="30"/>
      <c r="F2" s="30"/>
      <c r="G2" s="30"/>
      <c r="H2" s="30" t="s">
        <v>538</v>
      </c>
      <c r="I2" s="30"/>
      <c r="J2" s="30"/>
    </row>
    <row r="3" spans="1:10" ht="18" customHeight="1">
      <c r="A3" s="711" t="s">
        <v>77</v>
      </c>
      <c r="B3" s="484" t="s">
        <v>78</v>
      </c>
      <c r="C3" s="713" t="s">
        <v>365</v>
      </c>
      <c r="D3" s="706"/>
      <c r="E3" s="711" t="s">
        <v>79</v>
      </c>
      <c r="F3" s="711" t="s">
        <v>80</v>
      </c>
      <c r="G3" s="692" t="s">
        <v>134</v>
      </c>
      <c r="H3" s="757"/>
      <c r="I3" s="758"/>
      <c r="J3" s="110" t="s">
        <v>366</v>
      </c>
    </row>
    <row r="4" spans="1:10" ht="18" customHeight="1">
      <c r="A4" s="712"/>
      <c r="B4" s="485" t="s">
        <v>81</v>
      </c>
      <c r="C4" s="485" t="s">
        <v>82</v>
      </c>
      <c r="D4" s="485" t="s">
        <v>81</v>
      </c>
      <c r="E4" s="712"/>
      <c r="F4" s="712"/>
      <c r="G4" s="111" t="s">
        <v>135</v>
      </c>
      <c r="H4" s="692" t="s">
        <v>136</v>
      </c>
      <c r="I4" s="758"/>
      <c r="J4" s="112" t="s">
        <v>137</v>
      </c>
    </row>
    <row r="5" spans="1:10" ht="12.75" customHeight="1">
      <c r="A5" s="529"/>
      <c r="B5" s="31" t="s">
        <v>138</v>
      </c>
      <c r="C5" s="31" t="s">
        <v>139</v>
      </c>
      <c r="D5" s="31" t="s">
        <v>138</v>
      </c>
      <c r="E5" s="32" t="s">
        <v>367</v>
      </c>
      <c r="F5" s="31" t="s">
        <v>368</v>
      </c>
      <c r="G5" s="32" t="s">
        <v>140</v>
      </c>
      <c r="H5" s="699" t="s">
        <v>454</v>
      </c>
      <c r="I5" s="700"/>
      <c r="J5" s="76" t="s">
        <v>369</v>
      </c>
    </row>
    <row r="6" spans="1:10" ht="13.5" customHeight="1">
      <c r="A6" s="525" t="s">
        <v>534</v>
      </c>
      <c r="B6" s="33">
        <v>63705</v>
      </c>
      <c r="C6" s="35">
        <v>19575</v>
      </c>
      <c r="D6" s="35">
        <v>61383</v>
      </c>
      <c r="E6" s="28">
        <v>96.4</v>
      </c>
      <c r="F6" s="35">
        <v>9340878</v>
      </c>
      <c r="G6" s="35">
        <v>25591</v>
      </c>
      <c r="H6" s="35">
        <v>417</v>
      </c>
      <c r="I6" s="287"/>
      <c r="J6" s="77">
        <v>289646</v>
      </c>
    </row>
    <row r="7" spans="1:10" ht="13.5" customHeight="1">
      <c r="A7" s="526">
        <v>10</v>
      </c>
      <c r="B7" s="35">
        <v>63764</v>
      </c>
      <c r="C7" s="35">
        <v>19817</v>
      </c>
      <c r="D7" s="35">
        <v>61469</v>
      </c>
      <c r="E7" s="28">
        <v>96.4</v>
      </c>
      <c r="F7" s="35">
        <v>9271693</v>
      </c>
      <c r="G7" s="35">
        <v>25402</v>
      </c>
      <c r="H7" s="35">
        <v>413</v>
      </c>
      <c r="I7" s="287"/>
      <c r="J7" s="77">
        <v>294508</v>
      </c>
    </row>
    <row r="8" spans="1:10" ht="13.5" customHeight="1">
      <c r="A8" s="525">
        <v>11</v>
      </c>
      <c r="B8" s="33">
        <v>63876</v>
      </c>
      <c r="C8" s="35">
        <v>20133</v>
      </c>
      <c r="D8" s="35">
        <v>61626</v>
      </c>
      <c r="E8" s="28">
        <v>96.5</v>
      </c>
      <c r="F8" s="35">
        <v>9019632</v>
      </c>
      <c r="G8" s="35">
        <v>24644</v>
      </c>
      <c r="H8" s="35">
        <v>400</v>
      </c>
      <c r="I8" s="287"/>
      <c r="J8" s="77">
        <v>296577</v>
      </c>
    </row>
    <row r="9" spans="1:10" ht="13.5" customHeight="1">
      <c r="A9" s="525">
        <v>12</v>
      </c>
      <c r="B9" s="33">
        <v>63742</v>
      </c>
      <c r="C9" s="35">
        <v>20372</v>
      </c>
      <c r="D9" s="35">
        <v>61538</v>
      </c>
      <c r="E9" s="28">
        <v>96.5</v>
      </c>
      <c r="F9" s="35">
        <v>9038250</v>
      </c>
      <c r="G9" s="35">
        <v>24762</v>
      </c>
      <c r="H9" s="35">
        <v>402</v>
      </c>
      <c r="I9" s="287"/>
      <c r="J9" s="77">
        <v>296396</v>
      </c>
    </row>
    <row r="10" spans="1:10" ht="13.5" customHeight="1">
      <c r="A10" s="525">
        <v>13</v>
      </c>
      <c r="B10" s="33">
        <v>63792</v>
      </c>
      <c r="C10" s="35">
        <v>20680</v>
      </c>
      <c r="D10" s="35">
        <v>61624</v>
      </c>
      <c r="E10" s="67">
        <v>96.6</v>
      </c>
      <c r="F10" s="35">
        <v>9064909</v>
      </c>
      <c r="G10" s="35">
        <v>24835</v>
      </c>
      <c r="H10" s="35">
        <v>403</v>
      </c>
      <c r="I10" s="287"/>
      <c r="J10" s="77">
        <v>299872</v>
      </c>
    </row>
    <row r="11" spans="1:10" ht="13.5" customHeight="1">
      <c r="A11" s="525">
        <v>14</v>
      </c>
      <c r="B11" s="33">
        <v>63892</v>
      </c>
      <c r="C11" s="35">
        <v>20942</v>
      </c>
      <c r="D11" s="35">
        <v>61770</v>
      </c>
      <c r="E11" s="28">
        <v>96.7</v>
      </c>
      <c r="F11" s="35">
        <v>9174291</v>
      </c>
      <c r="G11" s="35">
        <v>25135</v>
      </c>
      <c r="H11" s="35">
        <v>407</v>
      </c>
      <c r="I11" s="288"/>
      <c r="J11" s="77">
        <v>302720</v>
      </c>
    </row>
    <row r="12" spans="1:12" ht="13.5" customHeight="1">
      <c r="A12" s="525">
        <v>15</v>
      </c>
      <c r="B12" s="33">
        <v>63875</v>
      </c>
      <c r="C12" s="35">
        <v>21134</v>
      </c>
      <c r="D12" s="35">
        <v>61782</v>
      </c>
      <c r="E12" s="67">
        <v>96.7</v>
      </c>
      <c r="F12" s="35">
        <v>8927601</v>
      </c>
      <c r="G12" s="35">
        <v>24392</v>
      </c>
      <c r="H12" s="35">
        <v>395</v>
      </c>
      <c r="I12" s="35"/>
      <c r="J12" s="77">
        <v>304557</v>
      </c>
      <c r="L12" s="95"/>
    </row>
    <row r="13" spans="1:10" ht="13.5" customHeight="1">
      <c r="A13" s="525">
        <v>16</v>
      </c>
      <c r="B13" s="33">
        <v>63759</v>
      </c>
      <c r="C13" s="35">
        <v>21287</v>
      </c>
      <c r="D13" s="35">
        <v>61706</v>
      </c>
      <c r="E13" s="28">
        <v>96.8</v>
      </c>
      <c r="F13" s="35">
        <v>8908870</v>
      </c>
      <c r="G13" s="35">
        <v>24408</v>
      </c>
      <c r="H13" s="35">
        <v>396</v>
      </c>
      <c r="I13" s="35"/>
      <c r="J13" s="77">
        <v>306133</v>
      </c>
    </row>
    <row r="14" spans="1:10" ht="13.5" customHeight="1">
      <c r="A14" s="526">
        <v>17</v>
      </c>
      <c r="B14" s="33">
        <v>70632</v>
      </c>
      <c r="C14" s="35">
        <v>23909</v>
      </c>
      <c r="D14" s="35">
        <v>68082</v>
      </c>
      <c r="E14" s="28">
        <v>96.4</v>
      </c>
      <c r="F14" s="35">
        <v>9083881</v>
      </c>
      <c r="G14" s="35">
        <v>24887</v>
      </c>
      <c r="H14" s="54">
        <v>366</v>
      </c>
      <c r="I14" s="54"/>
      <c r="J14" s="77">
        <v>332113</v>
      </c>
    </row>
    <row r="15" spans="1:10" s="28" customFormat="1" ht="13.5" customHeight="1">
      <c r="A15" s="526">
        <v>18</v>
      </c>
      <c r="B15" s="33">
        <v>70316</v>
      </c>
      <c r="C15" s="35">
        <v>24038</v>
      </c>
      <c r="D15" s="35">
        <v>68241</v>
      </c>
      <c r="E15" s="78">
        <v>97</v>
      </c>
      <c r="F15" s="35">
        <v>10129401</v>
      </c>
      <c r="G15" s="35">
        <v>27752</v>
      </c>
      <c r="H15" s="54">
        <v>407</v>
      </c>
      <c r="I15" s="54"/>
      <c r="J15" s="77">
        <v>335412</v>
      </c>
    </row>
    <row r="16" spans="1:10" ht="13.5" customHeight="1">
      <c r="A16" s="526">
        <v>19</v>
      </c>
      <c r="B16" s="33">
        <v>70120</v>
      </c>
      <c r="C16" s="35">
        <v>24496</v>
      </c>
      <c r="D16" s="35">
        <v>68119</v>
      </c>
      <c r="E16" s="78">
        <v>97.1</v>
      </c>
      <c r="F16" s="35">
        <v>9890060</v>
      </c>
      <c r="G16" s="35">
        <v>27022</v>
      </c>
      <c r="H16" s="29">
        <v>397</v>
      </c>
      <c r="J16" s="77">
        <v>337639</v>
      </c>
    </row>
    <row r="17" spans="1:10" ht="13.5" customHeight="1">
      <c r="A17" s="526">
        <v>20</v>
      </c>
      <c r="B17" s="33">
        <v>69811</v>
      </c>
      <c r="C17" s="35">
        <v>24713</v>
      </c>
      <c r="D17" s="35">
        <v>67347</v>
      </c>
      <c r="E17" s="78">
        <v>96.5</v>
      </c>
      <c r="F17" s="35">
        <v>9893789</v>
      </c>
      <c r="G17" s="35">
        <v>27106</v>
      </c>
      <c r="H17" s="28">
        <v>402</v>
      </c>
      <c r="I17" s="28"/>
      <c r="J17" s="77">
        <v>339267</v>
      </c>
    </row>
    <row r="18" spans="1:10" ht="13.5" customHeight="1">
      <c r="A18" s="526">
        <v>21</v>
      </c>
      <c r="B18" s="33">
        <v>69924</v>
      </c>
      <c r="C18" s="35">
        <v>25173</v>
      </c>
      <c r="D18" s="35">
        <v>67650</v>
      </c>
      <c r="E18" s="178">
        <v>96.7</v>
      </c>
      <c r="F18" s="35">
        <v>9598108</v>
      </c>
      <c r="G18" s="35">
        <f>ROUND($F18/365,0)</f>
        <v>26296</v>
      </c>
      <c r="H18" s="95">
        <f>ROUND(G18/$D18*1000,0)</f>
        <v>389</v>
      </c>
      <c r="I18" s="67"/>
      <c r="J18" s="77">
        <v>341623</v>
      </c>
    </row>
    <row r="19" spans="1:10" ht="13.5" customHeight="1">
      <c r="A19" s="526">
        <v>22</v>
      </c>
      <c r="B19" s="33">
        <v>69527</v>
      </c>
      <c r="C19" s="35">
        <v>25310</v>
      </c>
      <c r="D19" s="35">
        <v>67310</v>
      </c>
      <c r="E19" s="178">
        <v>96.8</v>
      </c>
      <c r="F19" s="35">
        <v>9640113</v>
      </c>
      <c r="G19" s="35">
        <v>26411</v>
      </c>
      <c r="H19" s="67">
        <v>392</v>
      </c>
      <c r="I19" s="67"/>
      <c r="J19" s="77">
        <v>346697</v>
      </c>
    </row>
    <row r="20" spans="1:10" ht="13.5" customHeight="1">
      <c r="A20" s="527">
        <v>23</v>
      </c>
      <c r="B20" s="605">
        <v>69162</v>
      </c>
      <c r="C20" s="605">
        <v>25481</v>
      </c>
      <c r="D20" s="605">
        <v>67044</v>
      </c>
      <c r="E20" s="651">
        <v>96.9</v>
      </c>
      <c r="F20" s="605">
        <v>9504679</v>
      </c>
      <c r="G20" s="605">
        <v>26040</v>
      </c>
      <c r="H20" s="588">
        <v>388</v>
      </c>
      <c r="I20" s="588"/>
      <c r="J20" s="606">
        <v>349051</v>
      </c>
    </row>
    <row r="21" spans="8:10" ht="15.75" customHeight="1">
      <c r="H21" s="709" t="s">
        <v>370</v>
      </c>
      <c r="I21" s="710"/>
      <c r="J21" s="710"/>
    </row>
    <row r="23" spans="1:10" ht="19.5" customHeight="1">
      <c r="A23" s="186" t="s">
        <v>456</v>
      </c>
      <c r="B23" s="238"/>
      <c r="C23" s="238"/>
      <c r="D23" s="28"/>
      <c r="E23" s="37"/>
      <c r="F23" s="28"/>
      <c r="G23" s="28"/>
      <c r="H23" s="28"/>
      <c r="I23" s="28"/>
      <c r="J23" s="28"/>
    </row>
    <row r="24" spans="1:11" ht="16.5" customHeight="1">
      <c r="A24" s="30"/>
      <c r="B24" s="30"/>
      <c r="C24" s="30"/>
      <c r="D24" s="30"/>
      <c r="E24" s="339" t="s">
        <v>371</v>
      </c>
      <c r="F24" s="30"/>
      <c r="G24" s="697" t="s">
        <v>473</v>
      </c>
      <c r="H24" s="698"/>
      <c r="I24" s="698"/>
      <c r="K24" s="28"/>
    </row>
    <row r="25" spans="1:9" ht="18" customHeight="1">
      <c r="A25" s="711" t="s">
        <v>77</v>
      </c>
      <c r="B25" s="711" t="s">
        <v>83</v>
      </c>
      <c r="C25" s="713" t="s">
        <v>372</v>
      </c>
      <c r="D25" s="706"/>
      <c r="E25" s="713" t="s">
        <v>373</v>
      </c>
      <c r="F25" s="706"/>
      <c r="G25" s="713" t="s">
        <v>374</v>
      </c>
      <c r="H25" s="707"/>
      <c r="I25" s="706"/>
    </row>
    <row r="26" spans="1:9" ht="17.25" customHeight="1">
      <c r="A26" s="712"/>
      <c r="B26" s="712"/>
      <c r="C26" s="485" t="s">
        <v>85</v>
      </c>
      <c r="D26" s="485" t="s">
        <v>453</v>
      </c>
      <c r="E26" s="109" t="s">
        <v>85</v>
      </c>
      <c r="F26" s="109" t="s">
        <v>453</v>
      </c>
      <c r="G26" s="109" t="s">
        <v>85</v>
      </c>
      <c r="H26" s="708" t="s">
        <v>453</v>
      </c>
      <c r="I26" s="706"/>
    </row>
    <row r="27" spans="1:9" ht="12.75" customHeight="1">
      <c r="A27" s="524"/>
      <c r="B27" s="31" t="s">
        <v>368</v>
      </c>
      <c r="C27" s="31" t="s">
        <v>368</v>
      </c>
      <c r="D27" s="406" t="s">
        <v>455</v>
      </c>
      <c r="E27" s="31" t="s">
        <v>368</v>
      </c>
      <c r="F27" s="406" t="s">
        <v>455</v>
      </c>
      <c r="G27" s="31" t="s">
        <v>368</v>
      </c>
      <c r="H27" s="693" t="s">
        <v>15</v>
      </c>
      <c r="I27" s="694"/>
    </row>
    <row r="28" spans="1:9" ht="13.5" customHeight="1">
      <c r="A28" s="525" t="s">
        <v>534</v>
      </c>
      <c r="B28" s="33">
        <v>7641224</v>
      </c>
      <c r="C28" s="35">
        <v>6117399</v>
      </c>
      <c r="D28" s="178">
        <f aca="true" t="shared" si="0" ref="D28:D42">C28/B28*100</f>
        <v>80.05784151858394</v>
      </c>
      <c r="E28" s="35">
        <v>582584</v>
      </c>
      <c r="F28" s="179">
        <f aca="true" t="shared" si="1" ref="F28:F42">E28/B28*100</f>
        <v>7.624223553713384</v>
      </c>
      <c r="G28" s="35">
        <v>941241</v>
      </c>
      <c r="H28" s="716">
        <f aca="true" t="shared" si="2" ref="H28:H40">G28/B28*100</f>
        <v>12.317934927702682</v>
      </c>
      <c r="I28" s="695"/>
    </row>
    <row r="29" spans="1:9" ht="13.5" customHeight="1">
      <c r="A29" s="525">
        <v>10</v>
      </c>
      <c r="B29" s="33">
        <v>7518343</v>
      </c>
      <c r="C29" s="35">
        <v>6080778</v>
      </c>
      <c r="D29" s="178">
        <f t="shared" si="0"/>
        <v>80.87923096884512</v>
      </c>
      <c r="E29" s="35">
        <v>564723</v>
      </c>
      <c r="F29" s="179">
        <f t="shared" si="1"/>
        <v>7.511269437959934</v>
      </c>
      <c r="G29" s="35">
        <v>872842</v>
      </c>
      <c r="H29" s="716">
        <f t="shared" si="2"/>
        <v>11.609499593194936</v>
      </c>
      <c r="I29" s="717"/>
    </row>
    <row r="30" spans="1:9" ht="13.5" customHeight="1">
      <c r="A30" s="525">
        <v>11</v>
      </c>
      <c r="B30" s="33">
        <v>7601940</v>
      </c>
      <c r="C30" s="35">
        <v>6163021</v>
      </c>
      <c r="D30" s="178">
        <f t="shared" si="0"/>
        <v>81.07168696411705</v>
      </c>
      <c r="E30" s="35">
        <v>589899</v>
      </c>
      <c r="F30" s="179">
        <f t="shared" si="1"/>
        <v>7.759848144026393</v>
      </c>
      <c r="G30" s="35">
        <v>849020</v>
      </c>
      <c r="H30" s="716">
        <f t="shared" si="2"/>
        <v>11.168464891856553</v>
      </c>
      <c r="I30" s="717"/>
    </row>
    <row r="31" spans="1:9" ht="13.5" customHeight="1">
      <c r="A31" s="525">
        <v>12</v>
      </c>
      <c r="B31" s="33">
        <v>7736299</v>
      </c>
      <c r="C31" s="35">
        <v>6205212</v>
      </c>
      <c r="D31" s="178">
        <f t="shared" si="0"/>
        <v>80.20905086527809</v>
      </c>
      <c r="E31" s="35">
        <v>619530</v>
      </c>
      <c r="F31" s="179">
        <f t="shared" si="1"/>
        <v>8.008092758565821</v>
      </c>
      <c r="G31" s="35">
        <v>911557</v>
      </c>
      <c r="H31" s="716">
        <f t="shared" si="2"/>
        <v>11.782856376156092</v>
      </c>
      <c r="I31" s="717"/>
    </row>
    <row r="32" spans="1:9" ht="13.5" customHeight="1">
      <c r="A32" s="525">
        <v>13</v>
      </c>
      <c r="B32" s="33">
        <v>7747960</v>
      </c>
      <c r="C32" s="35">
        <v>6208786</v>
      </c>
      <c r="D32" s="178">
        <f t="shared" si="0"/>
        <v>80.13446120010946</v>
      </c>
      <c r="E32" s="35">
        <v>641713</v>
      </c>
      <c r="F32" s="179">
        <f t="shared" si="1"/>
        <v>8.282347869632781</v>
      </c>
      <c r="G32" s="35">
        <v>897461</v>
      </c>
      <c r="H32" s="716">
        <f t="shared" si="2"/>
        <v>11.583190930257771</v>
      </c>
      <c r="I32" s="717"/>
    </row>
    <row r="33" spans="1:9" ht="13.5" customHeight="1">
      <c r="A33" s="525">
        <v>14</v>
      </c>
      <c r="B33" s="33">
        <v>7731935</v>
      </c>
      <c r="C33" s="35">
        <v>6227500</v>
      </c>
      <c r="D33" s="178">
        <f t="shared" si="0"/>
        <v>80.54258086753187</v>
      </c>
      <c r="E33" s="35">
        <v>606971</v>
      </c>
      <c r="F33" s="179">
        <f t="shared" si="1"/>
        <v>7.8501823928938865</v>
      </c>
      <c r="G33" s="35">
        <v>897464</v>
      </c>
      <c r="H33" s="716">
        <f t="shared" si="2"/>
        <v>11.607236739574246</v>
      </c>
      <c r="I33" s="717"/>
    </row>
    <row r="34" spans="1:9" ht="13.5" customHeight="1">
      <c r="A34" s="525">
        <v>15</v>
      </c>
      <c r="B34" s="33">
        <v>7568669</v>
      </c>
      <c r="C34" s="35">
        <v>6118549</v>
      </c>
      <c r="D34" s="178">
        <f t="shared" si="0"/>
        <v>80.84048859845767</v>
      </c>
      <c r="E34" s="35">
        <v>604050</v>
      </c>
      <c r="F34" s="179">
        <f t="shared" si="1"/>
        <v>7.980927690192291</v>
      </c>
      <c r="G34" s="35">
        <v>846070</v>
      </c>
      <c r="H34" s="716">
        <f t="shared" si="2"/>
        <v>11.17858371135004</v>
      </c>
      <c r="I34" s="717"/>
    </row>
    <row r="35" spans="1:9" ht="13.5" customHeight="1">
      <c r="A35" s="525">
        <v>16</v>
      </c>
      <c r="B35" s="33">
        <v>7688885</v>
      </c>
      <c r="C35" s="35">
        <v>6223285</v>
      </c>
      <c r="D35" s="178">
        <f t="shared" si="0"/>
        <v>80.93871868287795</v>
      </c>
      <c r="E35" s="35">
        <v>592296</v>
      </c>
      <c r="F35" s="179">
        <f t="shared" si="1"/>
        <v>7.7032755724659685</v>
      </c>
      <c r="G35" s="35">
        <v>873304</v>
      </c>
      <c r="H35" s="722">
        <f t="shared" si="2"/>
        <v>11.358005744656085</v>
      </c>
      <c r="I35" s="717"/>
    </row>
    <row r="36" spans="1:12" ht="13.5" customHeight="1">
      <c r="A36" s="526">
        <v>17</v>
      </c>
      <c r="B36" s="35">
        <v>7822783</v>
      </c>
      <c r="C36" s="35">
        <v>6280842</v>
      </c>
      <c r="D36" s="178">
        <f t="shared" si="0"/>
        <v>80.28909916074625</v>
      </c>
      <c r="E36" s="35">
        <v>613193</v>
      </c>
      <c r="F36" s="179">
        <f t="shared" si="1"/>
        <v>7.838553108273616</v>
      </c>
      <c r="G36" s="35">
        <v>928748</v>
      </c>
      <c r="H36" s="722">
        <f t="shared" si="2"/>
        <v>11.872347730980138</v>
      </c>
      <c r="I36" s="717"/>
      <c r="L36" s="95"/>
    </row>
    <row r="37" spans="1:10" ht="13.5" customHeight="1">
      <c r="A37" s="526">
        <v>18</v>
      </c>
      <c r="B37" s="33">
        <v>8428979</v>
      </c>
      <c r="C37" s="35">
        <v>6695816</v>
      </c>
      <c r="D37" s="178">
        <f t="shared" si="0"/>
        <v>79.4380434451195</v>
      </c>
      <c r="E37" s="35">
        <v>655560</v>
      </c>
      <c r="F37" s="179">
        <f t="shared" si="1"/>
        <v>7.777454422415811</v>
      </c>
      <c r="G37" s="35">
        <v>1077603</v>
      </c>
      <c r="H37" s="716">
        <f t="shared" si="2"/>
        <v>12.784502132464679</v>
      </c>
      <c r="I37" s="717"/>
      <c r="J37" s="28"/>
    </row>
    <row r="38" spans="1:10" s="28" customFormat="1" ht="13.5" customHeight="1">
      <c r="A38" s="526">
        <v>19</v>
      </c>
      <c r="B38" s="33">
        <v>8524396</v>
      </c>
      <c r="C38" s="35">
        <v>6753895</v>
      </c>
      <c r="D38" s="178">
        <f t="shared" si="0"/>
        <v>79.23018827374983</v>
      </c>
      <c r="E38" s="35">
        <v>619859</v>
      </c>
      <c r="F38" s="179">
        <f t="shared" si="1"/>
        <v>7.271588509027501</v>
      </c>
      <c r="G38" s="35">
        <v>1150642</v>
      </c>
      <c r="H38" s="716">
        <f t="shared" si="2"/>
        <v>13.498223217222662</v>
      </c>
      <c r="I38" s="717"/>
      <c r="J38" s="29"/>
    </row>
    <row r="39" spans="1:9" ht="13.5" customHeight="1">
      <c r="A39" s="526">
        <v>20</v>
      </c>
      <c r="B39" s="33">
        <v>8380268</v>
      </c>
      <c r="C39" s="35">
        <v>6603368</v>
      </c>
      <c r="D39" s="178">
        <f t="shared" si="0"/>
        <v>78.79662082405956</v>
      </c>
      <c r="E39" s="35">
        <v>627582</v>
      </c>
      <c r="F39" s="179">
        <f t="shared" si="1"/>
        <v>7.4888058472593</v>
      </c>
      <c r="G39" s="35">
        <v>1149318</v>
      </c>
      <c r="H39" s="718">
        <f t="shared" si="2"/>
        <v>13.714573328681134</v>
      </c>
      <c r="I39" s="719"/>
    </row>
    <row r="40" spans="1:9" ht="13.5" customHeight="1">
      <c r="A40" s="526">
        <v>21</v>
      </c>
      <c r="B40" s="33">
        <v>8193683</v>
      </c>
      <c r="C40" s="35">
        <v>6545272</v>
      </c>
      <c r="D40" s="178">
        <f t="shared" si="0"/>
        <v>79.88192855398482</v>
      </c>
      <c r="E40" s="35">
        <v>606775</v>
      </c>
      <c r="F40" s="179">
        <f t="shared" si="1"/>
        <v>7.40539998923561</v>
      </c>
      <c r="G40" s="35">
        <v>1041636</v>
      </c>
      <c r="H40" s="718">
        <f t="shared" si="2"/>
        <v>12.712671456779571</v>
      </c>
      <c r="I40" s="719"/>
    </row>
    <row r="41" spans="1:10" ht="13.5" customHeight="1">
      <c r="A41" s="526">
        <v>22</v>
      </c>
      <c r="B41" s="33">
        <v>8128718</v>
      </c>
      <c r="C41" s="35">
        <v>6540496</v>
      </c>
      <c r="D41" s="178">
        <f t="shared" si="0"/>
        <v>80.46159308269768</v>
      </c>
      <c r="E41" s="35">
        <v>608123</v>
      </c>
      <c r="F41" s="179">
        <f t="shared" si="1"/>
        <v>7.481167387034462</v>
      </c>
      <c r="G41" s="35">
        <v>980099</v>
      </c>
      <c r="H41" s="718">
        <v>12</v>
      </c>
      <c r="I41" s="719"/>
      <c r="J41" s="28"/>
    </row>
    <row r="42" spans="1:10" ht="13.5" customHeight="1">
      <c r="A42" s="527">
        <v>23</v>
      </c>
      <c r="B42" s="605">
        <v>7984401</v>
      </c>
      <c r="C42" s="605">
        <v>6443337</v>
      </c>
      <c r="D42" s="651">
        <f t="shared" si="0"/>
        <v>80.69906559051832</v>
      </c>
      <c r="E42" s="605">
        <v>577639</v>
      </c>
      <c r="F42" s="652">
        <f t="shared" si="1"/>
        <v>7.234594054081202</v>
      </c>
      <c r="G42" s="605">
        <v>963425</v>
      </c>
      <c r="H42" s="720">
        <f>G42/B42*100</f>
        <v>12.066340355400488</v>
      </c>
      <c r="I42" s="721"/>
      <c r="J42" s="28"/>
    </row>
    <row r="43" spans="7:9" ht="17.25" customHeight="1">
      <c r="G43" s="709" t="s">
        <v>370</v>
      </c>
      <c r="H43" s="710"/>
      <c r="I43" s="710"/>
    </row>
    <row r="45" spans="1:6" ht="21.75" customHeight="1">
      <c r="A45" s="186" t="s">
        <v>457</v>
      </c>
      <c r="B45" s="28"/>
      <c r="C45" s="28"/>
      <c r="D45" s="28"/>
      <c r="E45" s="37"/>
      <c r="F45" s="28"/>
    </row>
    <row r="46" ht="13.5">
      <c r="E46" s="29" t="s">
        <v>537</v>
      </c>
    </row>
    <row r="47" spans="1:6" ht="20.25" customHeight="1">
      <c r="A47" s="111" t="s">
        <v>77</v>
      </c>
      <c r="B47" s="263" t="s">
        <v>323</v>
      </c>
      <c r="C47" s="263" t="s">
        <v>324</v>
      </c>
      <c r="D47" s="263" t="s">
        <v>325</v>
      </c>
      <c r="E47" s="263" t="s">
        <v>326</v>
      </c>
      <c r="F47" s="263" t="s">
        <v>327</v>
      </c>
    </row>
    <row r="48" spans="1:10" ht="13.5" customHeight="1">
      <c r="A48" s="528"/>
      <c r="B48" s="264" t="s">
        <v>375</v>
      </c>
      <c r="C48" s="265" t="s">
        <v>376</v>
      </c>
      <c r="D48" s="265" t="s">
        <v>138</v>
      </c>
      <c r="E48" s="265" t="s">
        <v>138</v>
      </c>
      <c r="F48" s="266" t="s">
        <v>139</v>
      </c>
      <c r="G48" s="35"/>
      <c r="J48" s="28"/>
    </row>
    <row r="49" spans="1:7" ht="13.5" customHeight="1">
      <c r="A49" s="561" t="s">
        <v>543</v>
      </c>
      <c r="B49" s="33">
        <v>77581</v>
      </c>
      <c r="C49" s="35">
        <v>334</v>
      </c>
      <c r="D49" s="35">
        <v>15304</v>
      </c>
      <c r="E49" s="35">
        <v>11882</v>
      </c>
      <c r="F49" s="77">
        <v>4694</v>
      </c>
      <c r="G49" s="35"/>
    </row>
    <row r="50" spans="1:7" ht="13.5" customHeight="1">
      <c r="A50" s="526">
        <v>19</v>
      </c>
      <c r="B50" s="33">
        <v>80125</v>
      </c>
      <c r="C50" s="35">
        <v>349</v>
      </c>
      <c r="D50" s="35">
        <v>15694</v>
      </c>
      <c r="E50" s="35">
        <v>12269</v>
      </c>
      <c r="F50" s="77">
        <v>4934</v>
      </c>
      <c r="G50" s="35"/>
    </row>
    <row r="51" spans="1:7" ht="13.5" customHeight="1">
      <c r="A51" s="526">
        <v>20</v>
      </c>
      <c r="B51" s="33">
        <v>82119</v>
      </c>
      <c r="C51" s="35">
        <v>355</v>
      </c>
      <c r="D51" s="35">
        <v>14918</v>
      </c>
      <c r="E51" s="35">
        <v>12593</v>
      </c>
      <c r="F51" s="77">
        <v>5110</v>
      </c>
      <c r="G51" s="33"/>
    </row>
    <row r="52" spans="1:6" ht="13.5" customHeight="1">
      <c r="A52" s="526">
        <v>21</v>
      </c>
      <c r="B52" s="340">
        <v>84572</v>
      </c>
      <c r="C52" s="341">
        <v>361</v>
      </c>
      <c r="D52" s="341">
        <v>15838</v>
      </c>
      <c r="E52" s="341">
        <v>12852</v>
      </c>
      <c r="F52" s="342">
        <v>5290</v>
      </c>
    </row>
    <row r="53" spans="1:6" ht="13.5" customHeight="1">
      <c r="A53" s="526">
        <v>22</v>
      </c>
      <c r="B53" s="340">
        <v>87380</v>
      </c>
      <c r="C53" s="341">
        <v>368</v>
      </c>
      <c r="D53" s="341">
        <v>17484</v>
      </c>
      <c r="E53" s="341">
        <v>13083</v>
      </c>
      <c r="F53" s="342">
        <v>5529</v>
      </c>
    </row>
    <row r="54" spans="1:6" ht="13.5" customHeight="1">
      <c r="A54" s="527">
        <v>23</v>
      </c>
      <c r="B54" s="586">
        <v>89977</v>
      </c>
      <c r="C54" s="586">
        <v>380</v>
      </c>
      <c r="D54" s="586">
        <v>17991</v>
      </c>
      <c r="E54" s="586">
        <v>13499</v>
      </c>
      <c r="F54" s="587">
        <v>5732</v>
      </c>
    </row>
    <row r="55" spans="5:6" ht="16.5" customHeight="1">
      <c r="E55" s="696" t="s">
        <v>377</v>
      </c>
      <c r="F55" s="696"/>
    </row>
    <row r="57" ht="13.5">
      <c r="B57" s="262"/>
    </row>
    <row r="58" ht="13.5">
      <c r="B58" s="262">
        <f>B59-1907.79</f>
        <v>70539.86000000002</v>
      </c>
    </row>
    <row r="59" ht="13.5">
      <c r="B59" s="262">
        <f>B60-2533.29</f>
        <v>72447.65000000001</v>
      </c>
    </row>
    <row r="60" spans="2:6" ht="13.5">
      <c r="B60" s="262">
        <f>B61-2599.61</f>
        <v>74980.94</v>
      </c>
      <c r="D60" s="29" t="s">
        <v>77</v>
      </c>
      <c r="E60" s="29" t="s">
        <v>86</v>
      </c>
      <c r="F60" s="29" t="s">
        <v>83</v>
      </c>
    </row>
    <row r="61" spans="2:6" ht="13.5">
      <c r="B61" s="262">
        <v>77580.55</v>
      </c>
      <c r="D61" s="38" t="s">
        <v>347</v>
      </c>
      <c r="E61" s="34">
        <v>61406</v>
      </c>
      <c r="F61" s="34">
        <v>6742583</v>
      </c>
    </row>
    <row r="62" spans="2:6" ht="13.5">
      <c r="B62" s="262">
        <f>B61+2544.65</f>
        <v>80125.2</v>
      </c>
      <c r="D62" s="39">
        <v>4</v>
      </c>
      <c r="E62" s="34">
        <v>62128</v>
      </c>
      <c r="F62" s="34">
        <v>7167813</v>
      </c>
    </row>
    <row r="63" spans="2:6" ht="13.5">
      <c r="B63" s="262"/>
      <c r="D63" s="39">
        <v>5</v>
      </c>
      <c r="E63" s="34">
        <v>62658</v>
      </c>
      <c r="F63" s="34">
        <v>7152536</v>
      </c>
    </row>
    <row r="64" spans="2:6" ht="13.5">
      <c r="B64" s="262"/>
      <c r="D64" s="39">
        <v>6</v>
      </c>
      <c r="E64" s="34">
        <v>63100</v>
      </c>
      <c r="F64" s="34">
        <v>7412218</v>
      </c>
    </row>
    <row r="65" spans="4:6" ht="13.5">
      <c r="D65" s="39">
        <v>7</v>
      </c>
      <c r="E65" s="34">
        <v>63308</v>
      </c>
      <c r="F65" s="34">
        <v>7474430</v>
      </c>
    </row>
    <row r="66" spans="4:6" ht="13.5">
      <c r="D66" s="39">
        <v>8</v>
      </c>
      <c r="E66" s="34">
        <v>63516</v>
      </c>
      <c r="F66" s="34">
        <v>7614392</v>
      </c>
    </row>
    <row r="67" spans="4:6" ht="13.5">
      <c r="D67" s="39">
        <v>9</v>
      </c>
      <c r="E67" s="34">
        <v>63705</v>
      </c>
      <c r="F67" s="34">
        <v>7641224</v>
      </c>
    </row>
    <row r="68" spans="4:6" ht="13.5">
      <c r="D68" s="39">
        <v>10</v>
      </c>
      <c r="E68" s="34">
        <v>63764</v>
      </c>
      <c r="F68" s="34">
        <v>7518343</v>
      </c>
    </row>
    <row r="69" spans="4:6" ht="13.5">
      <c r="D69" s="39">
        <v>11</v>
      </c>
      <c r="E69" s="34">
        <v>63876</v>
      </c>
      <c r="F69" s="34">
        <v>7601940</v>
      </c>
    </row>
    <row r="70" spans="4:6" ht="13.5">
      <c r="D70" s="39">
        <v>12</v>
      </c>
      <c r="E70" s="34">
        <v>63742</v>
      </c>
      <c r="F70" s="34">
        <v>7736299</v>
      </c>
    </row>
    <row r="71" spans="4:6" ht="13.5">
      <c r="D71" s="29">
        <v>13</v>
      </c>
      <c r="E71" s="33">
        <v>63792</v>
      </c>
      <c r="F71" s="35">
        <v>7747960</v>
      </c>
    </row>
    <row r="72" spans="4:6" ht="13.5">
      <c r="D72" s="29">
        <v>14</v>
      </c>
      <c r="E72" s="33">
        <v>63892</v>
      </c>
      <c r="F72" s="35">
        <v>7731935</v>
      </c>
    </row>
    <row r="73" spans="4:6" ht="13.5">
      <c r="D73" s="29">
        <v>15</v>
      </c>
      <c r="E73" s="33">
        <v>63875</v>
      </c>
      <c r="F73" s="35">
        <v>7568669</v>
      </c>
    </row>
    <row r="74" spans="4:6" ht="13.5">
      <c r="D74" s="29">
        <v>16</v>
      </c>
      <c r="E74" s="33">
        <v>63759</v>
      </c>
      <c r="F74" s="35">
        <v>7688885</v>
      </c>
    </row>
    <row r="75" spans="4:6" ht="13.5">
      <c r="D75" s="29">
        <v>17</v>
      </c>
      <c r="E75" s="35">
        <v>68082</v>
      </c>
      <c r="F75" s="35">
        <v>7822783</v>
      </c>
    </row>
    <row r="76" spans="4:6" ht="13.5">
      <c r="D76" s="28">
        <v>18</v>
      </c>
      <c r="E76" s="35">
        <v>68241</v>
      </c>
      <c r="F76" s="35">
        <v>8428979</v>
      </c>
    </row>
    <row r="77" spans="4:6" ht="13.5">
      <c r="D77" s="28">
        <v>19</v>
      </c>
      <c r="E77" s="35"/>
      <c r="F77" s="35"/>
    </row>
  </sheetData>
  <sheetProtection/>
  <mergeCells count="33">
    <mergeCell ref="G24:I24"/>
    <mergeCell ref="H21:J21"/>
    <mergeCell ref="H5:I5"/>
    <mergeCell ref="F3:F4"/>
    <mergeCell ref="G3:I3"/>
    <mergeCell ref="H4:I4"/>
    <mergeCell ref="E55:F55"/>
    <mergeCell ref="A3:A4"/>
    <mergeCell ref="E3:E4"/>
    <mergeCell ref="C3:D3"/>
    <mergeCell ref="G43:I43"/>
    <mergeCell ref="A25:A26"/>
    <mergeCell ref="B25:B26"/>
    <mergeCell ref="C25:D25"/>
    <mergeCell ref="E25:F25"/>
    <mergeCell ref="G25:I25"/>
    <mergeCell ref="H26:I26"/>
    <mergeCell ref="H27:I27"/>
    <mergeCell ref="H28:I28"/>
    <mergeCell ref="H29:I29"/>
    <mergeCell ref="H40:I40"/>
    <mergeCell ref="H42:I42"/>
    <mergeCell ref="H41:I41"/>
    <mergeCell ref="H34:I34"/>
    <mergeCell ref="H35:I35"/>
    <mergeCell ref="H36:I36"/>
    <mergeCell ref="H37:I37"/>
    <mergeCell ref="H38:I38"/>
    <mergeCell ref="H39:I39"/>
    <mergeCell ref="H30:I30"/>
    <mergeCell ref="H31:I31"/>
    <mergeCell ref="H32:I32"/>
    <mergeCell ref="H33:I33"/>
  </mergeCells>
  <printOptions/>
  <pageMargins left="0.6692913385826772" right="0.35433070866141736" top="0.3937007874015748" bottom="0.35433070866141736" header="0.5118110236220472" footer="0.4330708661417323"/>
  <pageSetup firstPageNumber="66" useFirstPageNumber="1" horizontalDpi="600" verticalDpi="600" orientation="portrait" paperSize="9" scale="95" r:id="rId2"/>
  <headerFooter alignWithMargins="0">
    <oddFooter>&amp;C&amp;"ＭＳ 明朝,標準"79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9" customWidth="1"/>
    <col min="2" max="2" width="10.875" style="29" customWidth="1"/>
    <col min="3" max="8" width="12.875" style="29" customWidth="1"/>
    <col min="9" max="9" width="17.25390625" style="29" customWidth="1"/>
    <col min="10" max="10" width="7.75390625" style="29" customWidth="1"/>
    <col min="11" max="16384" width="9.00390625" style="29" customWidth="1"/>
  </cols>
  <sheetData>
    <row r="1" spans="2:4" ht="14.25">
      <c r="B1" s="203" t="s">
        <v>328</v>
      </c>
      <c r="C1" s="41"/>
      <c r="D1" s="41"/>
    </row>
    <row r="2" spans="2:8" ht="13.5">
      <c r="B2" s="42"/>
      <c r="C2" s="30"/>
      <c r="D2" s="30"/>
      <c r="E2" s="30"/>
      <c r="F2" s="30"/>
      <c r="G2" s="30"/>
      <c r="H2" s="30"/>
    </row>
    <row r="3" spans="2:8" ht="13.5">
      <c r="B3" s="522" t="s">
        <v>87</v>
      </c>
      <c r="C3" s="713" t="s">
        <v>194</v>
      </c>
      <c r="D3" s="707"/>
      <c r="E3" s="707"/>
      <c r="F3" s="707"/>
      <c r="G3" s="707"/>
      <c r="H3" s="706"/>
    </row>
    <row r="4" spans="2:8" ht="13.5">
      <c r="B4" s="523" t="s">
        <v>69</v>
      </c>
      <c r="C4" s="485" t="s">
        <v>88</v>
      </c>
      <c r="D4" s="485" t="s">
        <v>89</v>
      </c>
      <c r="E4" s="485" t="s">
        <v>90</v>
      </c>
      <c r="F4" s="530" t="s">
        <v>378</v>
      </c>
      <c r="G4" s="485" t="s">
        <v>91</v>
      </c>
      <c r="H4" s="531" t="s">
        <v>92</v>
      </c>
    </row>
    <row r="5" spans="2:8" ht="9.75" customHeight="1">
      <c r="B5" s="134"/>
      <c r="C5" s="31" t="s">
        <v>141</v>
      </c>
      <c r="D5" s="31" t="s">
        <v>141</v>
      </c>
      <c r="E5" s="31" t="s">
        <v>141</v>
      </c>
      <c r="F5" s="31" t="s">
        <v>141</v>
      </c>
      <c r="G5" s="31" t="s">
        <v>141</v>
      </c>
      <c r="H5" s="76" t="s">
        <v>141</v>
      </c>
    </row>
    <row r="6" spans="2:8" ht="13.5">
      <c r="B6" s="134" t="s">
        <v>544</v>
      </c>
      <c r="C6" s="35">
        <v>1991141</v>
      </c>
      <c r="D6" s="35">
        <v>1546651</v>
      </c>
      <c r="E6" s="35">
        <v>177016</v>
      </c>
      <c r="F6" s="35">
        <v>82577</v>
      </c>
      <c r="G6" s="35">
        <v>167986</v>
      </c>
      <c r="H6" s="77">
        <v>16911</v>
      </c>
    </row>
    <row r="7" spans="2:8" ht="13.5">
      <c r="B7" s="134">
        <v>11</v>
      </c>
      <c r="C7" s="35">
        <v>2004568</v>
      </c>
      <c r="D7" s="35">
        <v>1555780</v>
      </c>
      <c r="E7" s="35">
        <v>173115</v>
      </c>
      <c r="F7" s="35">
        <v>89996</v>
      </c>
      <c r="G7" s="35">
        <v>170113</v>
      </c>
      <c r="H7" s="77">
        <v>15564</v>
      </c>
    </row>
    <row r="8" spans="2:8" ht="13.5">
      <c r="B8" s="134">
        <v>12</v>
      </c>
      <c r="C8" s="35">
        <v>2018153</v>
      </c>
      <c r="D8" s="35">
        <v>1475912</v>
      </c>
      <c r="E8" s="35">
        <v>230218</v>
      </c>
      <c r="F8" s="35">
        <v>100733</v>
      </c>
      <c r="G8" s="35">
        <v>187882</v>
      </c>
      <c r="H8" s="77">
        <v>23408</v>
      </c>
    </row>
    <row r="9" spans="2:8" ht="13.5">
      <c r="B9" s="134">
        <v>13</v>
      </c>
      <c r="C9" s="35">
        <v>2133738</v>
      </c>
      <c r="D9" s="35">
        <v>1583218</v>
      </c>
      <c r="E9" s="35">
        <v>233381</v>
      </c>
      <c r="F9" s="35">
        <v>120378</v>
      </c>
      <c r="G9" s="35">
        <v>176189</v>
      </c>
      <c r="H9" s="77">
        <v>20572</v>
      </c>
    </row>
    <row r="10" spans="2:8" ht="13.5">
      <c r="B10" s="134">
        <v>14</v>
      </c>
      <c r="C10" s="35">
        <v>2126342</v>
      </c>
      <c r="D10" s="35">
        <v>1572978</v>
      </c>
      <c r="E10" s="35">
        <v>228812</v>
      </c>
      <c r="F10" s="35">
        <v>130152</v>
      </c>
      <c r="G10" s="35">
        <v>174236</v>
      </c>
      <c r="H10" s="77">
        <v>20164</v>
      </c>
    </row>
    <row r="11" spans="2:8" ht="13.5">
      <c r="B11" s="134">
        <v>15</v>
      </c>
      <c r="C11" s="35">
        <v>2126800</v>
      </c>
      <c r="D11" s="35">
        <v>1569602</v>
      </c>
      <c r="E11" s="35">
        <v>225312</v>
      </c>
      <c r="F11" s="35">
        <v>139473</v>
      </c>
      <c r="G11" s="35">
        <v>172356</v>
      </c>
      <c r="H11" s="77">
        <v>20057</v>
      </c>
    </row>
    <row r="12" spans="2:8" ht="13.5" customHeight="1">
      <c r="B12" s="134">
        <v>16</v>
      </c>
      <c r="C12" s="35">
        <v>2098405</v>
      </c>
      <c r="D12" s="35">
        <v>1532144</v>
      </c>
      <c r="E12" s="35">
        <v>224678</v>
      </c>
      <c r="F12" s="35">
        <v>144146</v>
      </c>
      <c r="G12" s="35">
        <v>177383</v>
      </c>
      <c r="H12" s="77">
        <v>20054</v>
      </c>
    </row>
    <row r="13" spans="2:9" ht="13.5" customHeight="1">
      <c r="B13" s="134">
        <v>17</v>
      </c>
      <c r="C13" s="35">
        <v>2169615</v>
      </c>
      <c r="D13" s="35">
        <v>1575690</v>
      </c>
      <c r="E13" s="35">
        <v>227503</v>
      </c>
      <c r="F13" s="35">
        <v>158372</v>
      </c>
      <c r="G13" s="35">
        <v>185773</v>
      </c>
      <c r="H13" s="77">
        <v>22277</v>
      </c>
      <c r="I13" s="74"/>
    </row>
    <row r="14" spans="2:9" ht="13.5" customHeight="1">
      <c r="B14" s="134">
        <v>18</v>
      </c>
      <c r="C14" s="35">
        <v>2235035</v>
      </c>
      <c r="D14" s="35">
        <v>1609530</v>
      </c>
      <c r="E14" s="35">
        <v>236927</v>
      </c>
      <c r="F14" s="35">
        <v>167911</v>
      </c>
      <c r="G14" s="35">
        <v>195778</v>
      </c>
      <c r="H14" s="77">
        <v>24889</v>
      </c>
      <c r="I14" s="74"/>
    </row>
    <row r="15" spans="2:9" ht="13.5" customHeight="1">
      <c r="B15" s="134">
        <v>19</v>
      </c>
      <c r="C15" s="35">
        <v>2246952</v>
      </c>
      <c r="D15" s="35">
        <v>1603400</v>
      </c>
      <c r="E15" s="35">
        <v>233308</v>
      </c>
      <c r="F15" s="35">
        <v>180267</v>
      </c>
      <c r="G15" s="35">
        <v>203228</v>
      </c>
      <c r="H15" s="77">
        <v>26749</v>
      </c>
      <c r="I15" s="74"/>
    </row>
    <row r="16" spans="2:9" ht="13.5" customHeight="1">
      <c r="B16" s="134">
        <v>20</v>
      </c>
      <c r="C16" s="35">
        <v>2287133</v>
      </c>
      <c r="D16" s="35">
        <v>1640840</v>
      </c>
      <c r="E16" s="35">
        <v>223374</v>
      </c>
      <c r="F16" s="35">
        <v>203597</v>
      </c>
      <c r="G16" s="35">
        <v>195042</v>
      </c>
      <c r="H16" s="77">
        <v>24280</v>
      </c>
      <c r="I16" s="74"/>
    </row>
    <row r="17" spans="2:9" ht="13.5" customHeight="1">
      <c r="B17" s="134">
        <v>21</v>
      </c>
      <c r="C17" s="35">
        <v>2295645</v>
      </c>
      <c r="D17" s="35">
        <v>1667097</v>
      </c>
      <c r="E17" s="35">
        <v>212162</v>
      </c>
      <c r="F17" s="35">
        <v>214825</v>
      </c>
      <c r="G17" s="35">
        <v>179103</v>
      </c>
      <c r="H17" s="77">
        <v>22458</v>
      </c>
      <c r="I17" s="74"/>
    </row>
    <row r="18" spans="2:9" ht="13.5" customHeight="1">
      <c r="B18" s="134">
        <v>22</v>
      </c>
      <c r="C18" s="35">
        <v>2336786</v>
      </c>
      <c r="D18" s="35">
        <v>1663309</v>
      </c>
      <c r="E18" s="35">
        <v>225132</v>
      </c>
      <c r="F18" s="35">
        <v>231624</v>
      </c>
      <c r="G18" s="35">
        <v>191437</v>
      </c>
      <c r="H18" s="77">
        <v>25284</v>
      </c>
      <c r="I18" s="74"/>
    </row>
    <row r="19" spans="2:9" ht="13.5" customHeight="1">
      <c r="B19" s="134">
        <v>23</v>
      </c>
      <c r="C19" s="35">
        <v>2350472</v>
      </c>
      <c r="D19" s="35">
        <v>1666344</v>
      </c>
      <c r="E19" s="35">
        <v>220838</v>
      </c>
      <c r="F19" s="35">
        <v>238534</v>
      </c>
      <c r="G19" s="35">
        <v>198200</v>
      </c>
      <c r="H19" s="603">
        <v>26556</v>
      </c>
      <c r="I19" s="74"/>
    </row>
    <row r="20" spans="2:8" ht="15.75" customHeight="1">
      <c r="B20" s="134"/>
      <c r="C20" s="35"/>
      <c r="D20" s="35"/>
      <c r="E20" s="35"/>
      <c r="F20" s="35"/>
      <c r="G20" s="35"/>
      <c r="H20" s="77"/>
    </row>
    <row r="21" spans="2:10" ht="18" customHeight="1">
      <c r="B21" s="135" t="s">
        <v>545</v>
      </c>
      <c r="C21" s="34">
        <v>182786</v>
      </c>
      <c r="D21" s="35">
        <v>129141</v>
      </c>
      <c r="E21" s="35">
        <v>17675</v>
      </c>
      <c r="F21" s="35">
        <v>18374</v>
      </c>
      <c r="G21" s="35">
        <v>15884</v>
      </c>
      <c r="H21" s="603">
        <v>1712</v>
      </c>
      <c r="I21" s="133"/>
      <c r="J21" s="74"/>
    </row>
    <row r="22" spans="2:10" ht="13.5">
      <c r="B22" s="134">
        <v>5</v>
      </c>
      <c r="C22" s="35">
        <v>192783</v>
      </c>
      <c r="D22" s="35">
        <v>140353</v>
      </c>
      <c r="E22" s="35">
        <v>16867</v>
      </c>
      <c r="F22" s="35">
        <v>19443</v>
      </c>
      <c r="G22" s="35">
        <v>14224</v>
      </c>
      <c r="H22" s="603">
        <v>1896</v>
      </c>
      <c r="I22" s="133"/>
      <c r="J22" s="74"/>
    </row>
    <row r="23" spans="2:10" ht="13.5">
      <c r="B23" s="134">
        <v>6</v>
      </c>
      <c r="C23" s="35">
        <v>193667</v>
      </c>
      <c r="D23" s="35">
        <v>136745</v>
      </c>
      <c r="E23" s="35">
        <v>18750</v>
      </c>
      <c r="F23" s="35">
        <v>19781</v>
      </c>
      <c r="G23" s="35">
        <v>16270</v>
      </c>
      <c r="H23" s="603">
        <v>2121</v>
      </c>
      <c r="I23" s="133"/>
      <c r="J23" s="74"/>
    </row>
    <row r="24" spans="2:10" ht="13.5">
      <c r="B24" s="134">
        <v>7</v>
      </c>
      <c r="C24" s="35">
        <v>201900</v>
      </c>
      <c r="D24" s="35">
        <v>142753</v>
      </c>
      <c r="E24" s="35">
        <v>19099</v>
      </c>
      <c r="F24" s="35">
        <v>20746</v>
      </c>
      <c r="G24" s="35">
        <v>16925</v>
      </c>
      <c r="H24" s="603">
        <v>2377</v>
      </c>
      <c r="I24" s="133"/>
      <c r="J24" s="74"/>
    </row>
    <row r="25" spans="2:10" ht="13.5">
      <c r="B25" s="134">
        <v>8</v>
      </c>
      <c r="C25" s="35">
        <v>210229</v>
      </c>
      <c r="D25" s="35">
        <v>152265</v>
      </c>
      <c r="E25" s="35">
        <v>18792</v>
      </c>
      <c r="F25" s="35">
        <v>20914</v>
      </c>
      <c r="G25" s="35">
        <v>16059</v>
      </c>
      <c r="H25" s="603">
        <v>2199</v>
      </c>
      <c r="I25" s="133"/>
      <c r="J25" s="74"/>
    </row>
    <row r="26" spans="2:10" ht="13.5">
      <c r="B26" s="134">
        <v>9</v>
      </c>
      <c r="C26" s="35">
        <v>194853</v>
      </c>
      <c r="D26" s="35">
        <v>137608</v>
      </c>
      <c r="E26" s="35">
        <v>18446</v>
      </c>
      <c r="F26" s="35">
        <v>19296</v>
      </c>
      <c r="G26" s="35">
        <v>17209</v>
      </c>
      <c r="H26" s="603">
        <v>2294</v>
      </c>
      <c r="I26" s="133"/>
      <c r="J26" s="74"/>
    </row>
    <row r="27" spans="2:10" ht="13.5">
      <c r="B27" s="134">
        <v>10</v>
      </c>
      <c r="C27" s="35">
        <v>205002</v>
      </c>
      <c r="D27" s="35">
        <v>145523</v>
      </c>
      <c r="E27" s="35">
        <v>19173</v>
      </c>
      <c r="F27" s="35">
        <v>21291</v>
      </c>
      <c r="G27" s="35">
        <v>16518</v>
      </c>
      <c r="H27" s="603">
        <v>2497</v>
      </c>
      <c r="I27" s="133"/>
      <c r="J27" s="74"/>
    </row>
    <row r="28" spans="2:10" ht="13.5">
      <c r="B28" s="134">
        <v>11</v>
      </c>
      <c r="C28" s="35">
        <v>200431</v>
      </c>
      <c r="D28" s="35">
        <v>141864</v>
      </c>
      <c r="E28" s="35">
        <v>18720</v>
      </c>
      <c r="F28" s="35">
        <v>20561</v>
      </c>
      <c r="G28" s="35">
        <v>16528</v>
      </c>
      <c r="H28" s="603">
        <v>2758</v>
      </c>
      <c r="I28" s="133"/>
      <c r="J28" s="74"/>
    </row>
    <row r="29" spans="2:10" ht="13.5">
      <c r="B29" s="134">
        <v>12</v>
      </c>
      <c r="C29" s="35">
        <v>200475</v>
      </c>
      <c r="D29" s="35">
        <v>140731</v>
      </c>
      <c r="E29" s="35">
        <v>18885</v>
      </c>
      <c r="F29" s="35">
        <v>20720</v>
      </c>
      <c r="G29" s="35">
        <v>17878</v>
      </c>
      <c r="H29" s="603">
        <v>2261</v>
      </c>
      <c r="I29" s="133"/>
      <c r="J29" s="74"/>
    </row>
    <row r="30" spans="2:10" ht="13.5">
      <c r="B30" s="135" t="s">
        <v>546</v>
      </c>
      <c r="C30" s="35">
        <v>184305</v>
      </c>
      <c r="D30" s="35">
        <v>131528</v>
      </c>
      <c r="E30" s="35">
        <v>16729</v>
      </c>
      <c r="F30" s="35">
        <v>18550</v>
      </c>
      <c r="G30" s="35">
        <v>15520</v>
      </c>
      <c r="H30" s="603">
        <v>1978</v>
      </c>
      <c r="I30" s="133"/>
      <c r="J30" s="74"/>
    </row>
    <row r="31" spans="2:10" ht="13.5">
      <c r="B31" s="134">
        <v>2</v>
      </c>
      <c r="C31" s="35">
        <v>177144</v>
      </c>
      <c r="D31" s="35">
        <v>122345</v>
      </c>
      <c r="E31" s="35">
        <v>17798</v>
      </c>
      <c r="F31" s="35">
        <v>18067</v>
      </c>
      <c r="G31" s="35">
        <v>16932</v>
      </c>
      <c r="H31" s="603">
        <v>2002</v>
      </c>
      <c r="I31" s="133"/>
      <c r="J31" s="74"/>
    </row>
    <row r="32" spans="2:10" ht="13.5">
      <c r="B32" s="136">
        <v>3</v>
      </c>
      <c r="C32" s="604">
        <v>206897</v>
      </c>
      <c r="D32" s="605">
        <v>145488</v>
      </c>
      <c r="E32" s="605">
        <v>19904</v>
      </c>
      <c r="F32" s="605">
        <v>20791</v>
      </c>
      <c r="G32" s="605">
        <v>18253</v>
      </c>
      <c r="H32" s="606">
        <v>2461</v>
      </c>
      <c r="I32" s="133"/>
      <c r="J32" s="74"/>
    </row>
    <row r="33" spans="3:8" ht="23.25" customHeight="1">
      <c r="C33" s="74"/>
      <c r="D33" s="74"/>
      <c r="E33" s="74"/>
      <c r="F33" s="344"/>
      <c r="G33" s="74"/>
      <c r="H33" s="74"/>
    </row>
    <row r="34" spans="2:8" ht="13.5">
      <c r="B34" s="522" t="s">
        <v>87</v>
      </c>
      <c r="C34" s="713" t="s">
        <v>195</v>
      </c>
      <c r="D34" s="707"/>
      <c r="E34" s="707"/>
      <c r="F34" s="707"/>
      <c r="G34" s="707"/>
      <c r="H34" s="706"/>
    </row>
    <row r="35" spans="2:8" ht="17.25" customHeight="1">
      <c r="B35" s="523" t="s">
        <v>69</v>
      </c>
      <c r="C35" s="485" t="s">
        <v>88</v>
      </c>
      <c r="D35" s="485" t="s">
        <v>89</v>
      </c>
      <c r="E35" s="485" t="s">
        <v>90</v>
      </c>
      <c r="F35" s="530" t="s">
        <v>378</v>
      </c>
      <c r="G35" s="485" t="s">
        <v>91</v>
      </c>
      <c r="H35" s="531" t="s">
        <v>92</v>
      </c>
    </row>
    <row r="36" spans="2:8" ht="10.5" customHeight="1">
      <c r="B36" s="134"/>
      <c r="C36" s="31" t="s">
        <v>141</v>
      </c>
      <c r="D36" s="31" t="s">
        <v>141</v>
      </c>
      <c r="E36" s="31" t="s">
        <v>141</v>
      </c>
      <c r="F36" s="31" t="s">
        <v>141</v>
      </c>
      <c r="G36" s="31" t="s">
        <v>141</v>
      </c>
      <c r="H36" s="76" t="s">
        <v>141</v>
      </c>
    </row>
    <row r="37" spans="2:8" ht="13.5">
      <c r="B37" s="134" t="s">
        <v>544</v>
      </c>
      <c r="C37" s="35">
        <v>1931803</v>
      </c>
      <c r="D37" s="35">
        <v>1423427</v>
      </c>
      <c r="E37" s="35">
        <v>216675</v>
      </c>
      <c r="F37" s="35">
        <v>79006</v>
      </c>
      <c r="G37" s="35">
        <v>185674</v>
      </c>
      <c r="H37" s="77">
        <v>27021</v>
      </c>
    </row>
    <row r="38" spans="2:8" ht="13.5">
      <c r="B38" s="134">
        <v>11</v>
      </c>
      <c r="C38" s="35">
        <f>D38+E38+F38+G38+H38</f>
        <v>1937906</v>
      </c>
      <c r="D38" s="35">
        <v>1415351</v>
      </c>
      <c r="E38" s="35">
        <v>219076</v>
      </c>
      <c r="F38" s="35">
        <v>85486</v>
      </c>
      <c r="G38" s="35">
        <v>190582</v>
      </c>
      <c r="H38" s="77">
        <v>27411</v>
      </c>
    </row>
    <row r="39" spans="2:8" ht="13.5">
      <c r="B39" s="134">
        <v>12</v>
      </c>
      <c r="C39" s="35">
        <v>1963757</v>
      </c>
      <c r="D39" s="35">
        <v>1413420</v>
      </c>
      <c r="E39" s="35">
        <v>231066</v>
      </c>
      <c r="F39" s="35">
        <v>95870</v>
      </c>
      <c r="G39" s="35">
        <v>196552</v>
      </c>
      <c r="H39" s="77">
        <v>26849</v>
      </c>
    </row>
    <row r="40" spans="2:8" ht="13.5">
      <c r="B40" s="134">
        <v>13</v>
      </c>
      <c r="C40" s="35">
        <v>2061057</v>
      </c>
      <c r="D40" s="35">
        <v>1508359</v>
      </c>
      <c r="E40" s="35">
        <v>229531</v>
      </c>
      <c r="F40" s="35">
        <v>113573</v>
      </c>
      <c r="G40" s="35">
        <v>185724</v>
      </c>
      <c r="H40" s="77">
        <v>23870</v>
      </c>
    </row>
    <row r="41" spans="2:8" ht="13.5">
      <c r="B41" s="134">
        <v>14</v>
      </c>
      <c r="C41" s="35">
        <v>2069892</v>
      </c>
      <c r="D41" s="35">
        <v>1510382</v>
      </c>
      <c r="E41" s="35">
        <v>227847</v>
      </c>
      <c r="F41" s="35">
        <v>123092</v>
      </c>
      <c r="G41" s="35">
        <v>183532</v>
      </c>
      <c r="H41" s="77">
        <v>25039</v>
      </c>
    </row>
    <row r="42" spans="2:8" ht="13.5">
      <c r="B42" s="134">
        <v>15</v>
      </c>
      <c r="C42" s="35">
        <v>2090183</v>
      </c>
      <c r="D42" s="35">
        <v>1521589</v>
      </c>
      <c r="E42" s="35">
        <v>223207</v>
      </c>
      <c r="F42" s="35">
        <v>134817</v>
      </c>
      <c r="G42" s="35">
        <v>185020</v>
      </c>
      <c r="H42" s="77">
        <v>25550</v>
      </c>
    </row>
    <row r="43" spans="2:8" ht="13.5">
      <c r="B43" s="134">
        <v>16</v>
      </c>
      <c r="C43" s="35">
        <v>2063230</v>
      </c>
      <c r="D43" s="35">
        <v>1489524</v>
      </c>
      <c r="E43" s="35">
        <v>219526</v>
      </c>
      <c r="F43" s="35">
        <v>140258</v>
      </c>
      <c r="G43" s="35">
        <v>187878</v>
      </c>
      <c r="H43" s="77">
        <v>26044</v>
      </c>
    </row>
    <row r="44" spans="2:8" ht="13.5">
      <c r="B44" s="134">
        <v>17</v>
      </c>
      <c r="C44" s="35">
        <v>2130509</v>
      </c>
      <c r="D44" s="35">
        <v>1531531</v>
      </c>
      <c r="E44" s="35">
        <v>220654</v>
      </c>
      <c r="F44" s="35">
        <v>152234</v>
      </c>
      <c r="G44" s="35">
        <v>195482</v>
      </c>
      <c r="H44" s="77">
        <v>30608</v>
      </c>
    </row>
    <row r="45" spans="2:10" ht="13.5">
      <c r="B45" s="134">
        <v>18</v>
      </c>
      <c r="C45" s="35">
        <v>2176475</v>
      </c>
      <c r="D45" s="35">
        <v>1556257</v>
      </c>
      <c r="E45" s="35">
        <v>229570</v>
      </c>
      <c r="F45" s="35">
        <v>160524</v>
      </c>
      <c r="G45" s="35">
        <v>198101</v>
      </c>
      <c r="H45" s="77">
        <v>32023</v>
      </c>
      <c r="I45" s="74"/>
      <c r="J45" s="74"/>
    </row>
    <row r="46" spans="2:10" ht="13.5">
      <c r="B46" s="134">
        <v>19</v>
      </c>
      <c r="C46" s="35">
        <v>2189888</v>
      </c>
      <c r="D46" s="35">
        <v>1550766</v>
      </c>
      <c r="E46" s="35">
        <v>227761</v>
      </c>
      <c r="F46" s="35">
        <v>173708</v>
      </c>
      <c r="G46" s="35">
        <v>204009</v>
      </c>
      <c r="H46" s="77">
        <v>33644</v>
      </c>
      <c r="I46" s="74"/>
      <c r="J46" s="74"/>
    </row>
    <row r="47" spans="2:10" ht="13.5">
      <c r="B47" s="134">
        <v>20</v>
      </c>
      <c r="C47" s="35">
        <v>2210801</v>
      </c>
      <c r="D47" s="35">
        <v>1575639</v>
      </c>
      <c r="E47" s="35">
        <v>218696</v>
      </c>
      <c r="F47" s="35">
        <v>192921</v>
      </c>
      <c r="G47" s="35">
        <v>191453</v>
      </c>
      <c r="H47" s="77">
        <v>32092</v>
      </c>
      <c r="I47" s="74"/>
      <c r="J47" s="74"/>
    </row>
    <row r="48" spans="2:10" ht="13.5">
      <c r="B48" s="134">
        <v>21</v>
      </c>
      <c r="C48" s="35">
        <v>2230527</v>
      </c>
      <c r="D48" s="35">
        <v>1611083</v>
      </c>
      <c r="E48" s="35">
        <v>205694</v>
      </c>
      <c r="F48" s="35">
        <v>203766</v>
      </c>
      <c r="G48" s="35">
        <v>179980</v>
      </c>
      <c r="H48" s="77">
        <v>30004</v>
      </c>
      <c r="I48" s="74"/>
      <c r="J48" s="74"/>
    </row>
    <row r="49" spans="2:10" ht="13.5">
      <c r="B49" s="134">
        <v>22</v>
      </c>
      <c r="C49" s="35">
        <v>2291246</v>
      </c>
      <c r="D49" s="35">
        <v>1618496</v>
      </c>
      <c r="E49" s="35">
        <v>220342</v>
      </c>
      <c r="F49" s="35">
        <v>219984</v>
      </c>
      <c r="G49" s="35">
        <v>200231</v>
      </c>
      <c r="H49" s="77">
        <v>32193</v>
      </c>
      <c r="I49" s="74"/>
      <c r="J49" s="74"/>
    </row>
    <row r="50" spans="2:10" ht="13.5">
      <c r="B50" s="134">
        <v>23</v>
      </c>
      <c r="C50" s="35">
        <v>2298876</v>
      </c>
      <c r="D50" s="35">
        <v>1609402</v>
      </c>
      <c r="E50" s="35">
        <v>219396</v>
      </c>
      <c r="F50" s="35">
        <v>230329</v>
      </c>
      <c r="G50" s="35">
        <v>207918</v>
      </c>
      <c r="H50" s="603">
        <v>31831</v>
      </c>
      <c r="I50" s="74"/>
      <c r="J50" s="74"/>
    </row>
    <row r="51" spans="2:10" ht="13.5">
      <c r="B51" s="134"/>
      <c r="C51" s="35"/>
      <c r="D51" s="35"/>
      <c r="E51" s="35"/>
      <c r="F51" s="35"/>
      <c r="G51" s="35"/>
      <c r="H51" s="77"/>
      <c r="I51" s="74"/>
      <c r="J51" s="200"/>
    </row>
    <row r="52" spans="2:10" ht="15.75" customHeight="1">
      <c r="B52" s="137" t="s">
        <v>547</v>
      </c>
      <c r="C52" s="34">
        <v>178178</v>
      </c>
      <c r="D52" s="35">
        <v>124605</v>
      </c>
      <c r="E52" s="35">
        <v>17414</v>
      </c>
      <c r="F52" s="35">
        <v>17522</v>
      </c>
      <c r="G52" s="557">
        <v>16568</v>
      </c>
      <c r="H52" s="603">
        <v>2069</v>
      </c>
      <c r="I52" s="74"/>
      <c r="J52" s="35"/>
    </row>
    <row r="53" spans="2:10" ht="13.5">
      <c r="B53" s="134">
        <v>5</v>
      </c>
      <c r="C53" s="35">
        <v>184632</v>
      </c>
      <c r="D53" s="35">
        <v>132929</v>
      </c>
      <c r="E53" s="35">
        <v>16610</v>
      </c>
      <c r="F53" s="35">
        <v>18231</v>
      </c>
      <c r="G53" s="557">
        <v>14588</v>
      </c>
      <c r="H53" s="603">
        <v>2274</v>
      </c>
      <c r="I53" s="35"/>
      <c r="J53" s="35"/>
    </row>
    <row r="54" spans="2:10" ht="13.5">
      <c r="B54" s="134">
        <v>6</v>
      </c>
      <c r="C54" s="35">
        <v>187206</v>
      </c>
      <c r="D54" s="35">
        <v>131424</v>
      </c>
      <c r="E54" s="35">
        <v>18413</v>
      </c>
      <c r="F54" s="35">
        <v>18652</v>
      </c>
      <c r="G54" s="557">
        <v>16179</v>
      </c>
      <c r="H54" s="603">
        <v>2538</v>
      </c>
      <c r="I54" s="35"/>
      <c r="J54" s="35"/>
    </row>
    <row r="55" spans="2:10" ht="13.5">
      <c r="B55" s="134">
        <v>7</v>
      </c>
      <c r="C55" s="35">
        <v>196392</v>
      </c>
      <c r="D55" s="35">
        <v>137718</v>
      </c>
      <c r="E55" s="35">
        <v>19031</v>
      </c>
      <c r="F55" s="35">
        <v>19583</v>
      </c>
      <c r="G55" s="557">
        <v>17286</v>
      </c>
      <c r="H55" s="603">
        <v>2774</v>
      </c>
      <c r="I55" s="35"/>
      <c r="J55" s="35"/>
    </row>
    <row r="56" spans="2:10" ht="13.5">
      <c r="B56" s="134">
        <v>8</v>
      </c>
      <c r="C56" s="35">
        <v>205635</v>
      </c>
      <c r="D56" s="35">
        <v>147209</v>
      </c>
      <c r="E56" s="34">
        <v>18741</v>
      </c>
      <c r="F56" s="35">
        <v>20071</v>
      </c>
      <c r="G56" s="557">
        <v>16901</v>
      </c>
      <c r="H56" s="603">
        <v>2713</v>
      </c>
      <c r="I56" s="35"/>
      <c r="J56" s="35"/>
    </row>
    <row r="57" spans="2:10" ht="13.5">
      <c r="B57" s="134">
        <v>9</v>
      </c>
      <c r="C57" s="35">
        <v>193602</v>
      </c>
      <c r="D57" s="34">
        <v>134405</v>
      </c>
      <c r="E57" s="35">
        <v>19050</v>
      </c>
      <c r="F57" s="35">
        <v>18862</v>
      </c>
      <c r="G57" s="557">
        <v>18553</v>
      </c>
      <c r="H57" s="603">
        <v>2732</v>
      </c>
      <c r="I57" s="35"/>
      <c r="J57" s="35"/>
    </row>
    <row r="58" spans="2:10" ht="13.5">
      <c r="B58" s="134">
        <v>10</v>
      </c>
      <c r="C58" s="35">
        <v>201406</v>
      </c>
      <c r="D58" s="35">
        <v>141032</v>
      </c>
      <c r="E58" s="35">
        <v>19225</v>
      </c>
      <c r="F58" s="35">
        <v>20410</v>
      </c>
      <c r="G58" s="557">
        <v>17737</v>
      </c>
      <c r="H58" s="603">
        <v>3002</v>
      </c>
      <c r="I58" s="35"/>
      <c r="J58" s="35"/>
    </row>
    <row r="59" spans="2:10" ht="13.5">
      <c r="B59" s="134">
        <v>11</v>
      </c>
      <c r="C59" s="35">
        <v>195627</v>
      </c>
      <c r="D59" s="35">
        <v>136170</v>
      </c>
      <c r="E59" s="35">
        <v>18691</v>
      </c>
      <c r="F59" s="35">
        <v>20153</v>
      </c>
      <c r="G59" s="557">
        <v>17448</v>
      </c>
      <c r="H59" s="603">
        <v>3165</v>
      </c>
      <c r="I59" s="35"/>
      <c r="J59" s="35"/>
    </row>
    <row r="60" spans="2:10" ht="13.5">
      <c r="B60" s="134">
        <v>12</v>
      </c>
      <c r="C60" s="35">
        <v>198374</v>
      </c>
      <c r="D60" s="35">
        <v>137659</v>
      </c>
      <c r="E60" s="35">
        <v>18885</v>
      </c>
      <c r="F60" s="35">
        <v>20242</v>
      </c>
      <c r="G60" s="557">
        <v>18928</v>
      </c>
      <c r="H60" s="603">
        <v>2660</v>
      </c>
      <c r="I60" s="35"/>
      <c r="J60" s="35"/>
    </row>
    <row r="61" spans="2:10" ht="13.5">
      <c r="B61" s="135" t="s">
        <v>548</v>
      </c>
      <c r="C61" s="35">
        <v>179738</v>
      </c>
      <c r="D61" s="35">
        <v>126358</v>
      </c>
      <c r="E61" s="35">
        <v>16302</v>
      </c>
      <c r="F61" s="35">
        <v>18240</v>
      </c>
      <c r="G61" s="557">
        <v>16488</v>
      </c>
      <c r="H61" s="603">
        <v>2350</v>
      </c>
      <c r="I61" s="35"/>
      <c r="J61" s="35"/>
    </row>
    <row r="62" spans="2:10" ht="13.5">
      <c r="B62" s="134">
        <v>2</v>
      </c>
      <c r="C62" s="35">
        <v>174616</v>
      </c>
      <c r="D62" s="35">
        <v>118980</v>
      </c>
      <c r="E62" s="35">
        <v>17323</v>
      </c>
      <c r="F62" s="35">
        <v>17881</v>
      </c>
      <c r="G62" s="557">
        <v>17792</v>
      </c>
      <c r="H62" s="603">
        <v>2640</v>
      </c>
      <c r="I62" s="35"/>
      <c r="J62" s="35"/>
    </row>
    <row r="63" spans="2:10" ht="13.5">
      <c r="B63" s="136">
        <v>3</v>
      </c>
      <c r="C63" s="604">
        <v>203470</v>
      </c>
      <c r="D63" s="605">
        <v>140913</v>
      </c>
      <c r="E63" s="35">
        <v>19711</v>
      </c>
      <c r="F63" s="605">
        <v>20482</v>
      </c>
      <c r="G63" s="557">
        <v>19450</v>
      </c>
      <c r="H63" s="606">
        <v>2914</v>
      </c>
      <c r="I63" s="35"/>
      <c r="J63" s="35"/>
    </row>
    <row r="64" spans="3:9" ht="13.5">
      <c r="C64" s="407"/>
      <c r="D64" s="759" t="s">
        <v>380</v>
      </c>
      <c r="E64" s="760"/>
      <c r="F64" s="760"/>
      <c r="G64" s="760"/>
      <c r="H64" s="760"/>
      <c r="I64" s="35"/>
    </row>
    <row r="65" spans="3:9" ht="13.5">
      <c r="C65" s="407"/>
      <c r="D65" s="348"/>
      <c r="E65" s="532"/>
      <c r="F65" s="532"/>
      <c r="G65" s="532"/>
      <c r="H65" s="532"/>
      <c r="I65" s="35"/>
    </row>
    <row r="66" spans="3:10" ht="13.5">
      <c r="C66" s="95" t="s">
        <v>270</v>
      </c>
      <c r="D66" s="95"/>
      <c r="E66" s="95"/>
      <c r="F66" s="95"/>
      <c r="G66" s="95"/>
      <c r="H66" s="95"/>
      <c r="I66" s="200"/>
      <c r="J66" s="28"/>
    </row>
    <row r="67" spans="3:8" ht="13.5">
      <c r="C67" s="95" t="s">
        <v>93</v>
      </c>
      <c r="D67" s="95"/>
      <c r="E67" s="95"/>
      <c r="F67" s="95"/>
      <c r="G67" s="95"/>
      <c r="H67" s="407"/>
    </row>
    <row r="68" spans="3:8" ht="13.5">
      <c r="C68" s="95" t="s">
        <v>142</v>
      </c>
      <c r="D68" s="95"/>
      <c r="E68" s="95"/>
      <c r="F68" s="95"/>
      <c r="G68" s="95"/>
      <c r="H68" s="95"/>
    </row>
    <row r="69" spans="3:8" ht="13.5">
      <c r="C69" s="95" t="s">
        <v>379</v>
      </c>
      <c r="D69" s="95"/>
      <c r="E69" s="95"/>
      <c r="F69" s="95"/>
      <c r="G69" s="95"/>
      <c r="H69" s="95"/>
    </row>
    <row r="71" ht="13.5">
      <c r="I71" s="40"/>
    </row>
    <row r="76" ht="13.5">
      <c r="G76" s="95"/>
    </row>
  </sheetData>
  <sheetProtection/>
  <mergeCells count="3">
    <mergeCell ref="C3:H3"/>
    <mergeCell ref="C34:H34"/>
    <mergeCell ref="D64:H64"/>
  </mergeCells>
  <printOptions/>
  <pageMargins left="0.7874015748031497" right="0.7874015748031497" top="0.5905511811023623" bottom="0.15748031496062992" header="0.5118110236220472" footer="0.5118110236220472"/>
  <pageSetup firstPageNumber="67" useFirstPageNumber="1" horizontalDpi="600" verticalDpi="600" orientation="portrait" paperSize="9" scale="85" r:id="rId2"/>
  <headerFooter alignWithMargins="0">
    <oddFooter>&amp;C&amp;"ＭＳ 明朝,標準"&amp;12 80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875" style="29" customWidth="1"/>
    <col min="2" max="2" width="25.625" style="29" customWidth="1"/>
    <col min="3" max="7" width="12.625" style="29" customWidth="1"/>
    <col min="8" max="16384" width="9.00390625" style="29" customWidth="1"/>
  </cols>
  <sheetData>
    <row r="1" ht="16.5" customHeight="1">
      <c r="A1" s="186" t="s">
        <v>329</v>
      </c>
    </row>
    <row r="2" spans="2:7" ht="13.5">
      <c r="B2" s="43"/>
      <c r="C2" s="30"/>
      <c r="D2" s="30"/>
      <c r="E2" s="30"/>
      <c r="F2" s="697" t="s">
        <v>471</v>
      </c>
      <c r="G2" s="698"/>
    </row>
    <row r="3" spans="1:7" ht="16.5" customHeight="1">
      <c r="A3" s="768" t="s">
        <v>262</v>
      </c>
      <c r="B3" s="706"/>
      <c r="C3" s="121" t="s">
        <v>170</v>
      </c>
      <c r="D3" s="408" t="s">
        <v>458</v>
      </c>
      <c r="E3" s="121" t="s">
        <v>350</v>
      </c>
      <c r="F3" s="121" t="s">
        <v>285</v>
      </c>
      <c r="G3" s="121" t="s">
        <v>296</v>
      </c>
    </row>
    <row r="4" spans="1:7" ht="16.5" customHeight="1">
      <c r="A4" s="139"/>
      <c r="B4" s="140"/>
      <c r="C4" s="113" t="s">
        <v>141</v>
      </c>
      <c r="D4" s="113" t="s">
        <v>141</v>
      </c>
      <c r="E4" s="113" t="s">
        <v>141</v>
      </c>
      <c r="F4" s="113" t="s">
        <v>141</v>
      </c>
      <c r="G4" s="114" t="s">
        <v>141</v>
      </c>
    </row>
    <row r="5" spans="1:7" ht="12.75" customHeight="1">
      <c r="A5" s="766" t="s">
        <v>263</v>
      </c>
      <c r="B5" s="767"/>
      <c r="C5" s="80">
        <f>SUM(C6:C17)</f>
        <v>58533</v>
      </c>
      <c r="D5" s="80">
        <f>SUM(D6:D17)</f>
        <v>58417</v>
      </c>
      <c r="E5" s="80">
        <v>59083</v>
      </c>
      <c r="F5" s="200">
        <f>SUM(F6:F17)</f>
        <v>59417</v>
      </c>
      <c r="G5" s="649">
        <v>67002</v>
      </c>
    </row>
    <row r="6" spans="1:7" ht="17.25" customHeight="1">
      <c r="A6" s="763" t="s">
        <v>196</v>
      </c>
      <c r="B6" s="141" t="s">
        <v>94</v>
      </c>
      <c r="C6" s="35">
        <v>9947</v>
      </c>
      <c r="D6" s="35">
        <v>10285</v>
      </c>
      <c r="E6" s="35">
        <v>10704</v>
      </c>
      <c r="F6" s="35">
        <v>10900</v>
      </c>
      <c r="G6" s="77">
        <v>12248</v>
      </c>
    </row>
    <row r="7" spans="1:7" ht="17.25" customHeight="1">
      <c r="A7" s="764"/>
      <c r="B7" s="141" t="s">
        <v>95</v>
      </c>
      <c r="C7" s="35">
        <v>19475</v>
      </c>
      <c r="D7" s="35">
        <v>19330</v>
      </c>
      <c r="E7" s="35">
        <v>19001</v>
      </c>
      <c r="F7" s="35">
        <v>18835</v>
      </c>
      <c r="G7" s="77">
        <v>20604</v>
      </c>
    </row>
    <row r="8" spans="1:7" ht="17.25" customHeight="1">
      <c r="A8" s="765"/>
      <c r="B8" s="142" t="s">
        <v>96</v>
      </c>
      <c r="C8" s="35">
        <v>8143</v>
      </c>
      <c r="D8" s="35">
        <v>8415</v>
      </c>
      <c r="E8" s="35">
        <v>9157</v>
      </c>
      <c r="F8" s="35">
        <v>9816</v>
      </c>
      <c r="G8" s="77">
        <v>11656</v>
      </c>
    </row>
    <row r="9" spans="1:7" ht="17.25" customHeight="1">
      <c r="A9" s="143"/>
      <c r="B9" s="144" t="s">
        <v>97</v>
      </c>
      <c r="C9" s="80">
        <v>123</v>
      </c>
      <c r="D9" s="80">
        <v>107</v>
      </c>
      <c r="E9" s="80">
        <v>98</v>
      </c>
      <c r="F9" s="80">
        <v>95</v>
      </c>
      <c r="G9" s="650">
        <v>108</v>
      </c>
    </row>
    <row r="10" spans="1:7" ht="17.25" customHeight="1">
      <c r="A10" s="763" t="s">
        <v>197</v>
      </c>
      <c r="B10" s="141" t="s">
        <v>94</v>
      </c>
      <c r="C10" s="35">
        <v>2110</v>
      </c>
      <c r="D10" s="35">
        <v>2069</v>
      </c>
      <c r="E10" s="35">
        <v>2088</v>
      </c>
      <c r="F10" s="35">
        <v>2118</v>
      </c>
      <c r="G10" s="77">
        <v>2687</v>
      </c>
    </row>
    <row r="11" spans="1:7" ht="17.25" customHeight="1">
      <c r="A11" s="764"/>
      <c r="B11" s="141" t="s">
        <v>95</v>
      </c>
      <c r="C11" s="35">
        <v>2986</v>
      </c>
      <c r="D11" s="35">
        <v>2847</v>
      </c>
      <c r="E11" s="35">
        <v>2709</v>
      </c>
      <c r="F11" s="35">
        <v>2633</v>
      </c>
      <c r="G11" s="77">
        <v>2904</v>
      </c>
    </row>
    <row r="12" spans="1:7" ht="17.25" customHeight="1">
      <c r="A12" s="764"/>
      <c r="B12" s="145" t="s">
        <v>96</v>
      </c>
      <c r="C12" s="35">
        <v>7050</v>
      </c>
      <c r="D12" s="35">
        <v>6899</v>
      </c>
      <c r="E12" s="35">
        <v>6977</v>
      </c>
      <c r="F12" s="35">
        <v>6870</v>
      </c>
      <c r="G12" s="77">
        <v>7831</v>
      </c>
    </row>
    <row r="13" spans="1:7" ht="17.25" customHeight="1">
      <c r="A13" s="765"/>
      <c r="B13" s="142" t="s">
        <v>98</v>
      </c>
      <c r="C13" s="35">
        <v>31</v>
      </c>
      <c r="D13" s="35">
        <v>29</v>
      </c>
      <c r="E13" s="35">
        <v>30</v>
      </c>
      <c r="F13" s="35">
        <v>34</v>
      </c>
      <c r="G13" s="77">
        <v>56</v>
      </c>
    </row>
    <row r="14" spans="1:7" ht="17.25" customHeight="1">
      <c r="A14" s="139"/>
      <c r="B14" s="146" t="s">
        <v>99</v>
      </c>
      <c r="C14" s="35">
        <v>1020</v>
      </c>
      <c r="D14" s="35">
        <v>998</v>
      </c>
      <c r="E14" s="35">
        <v>972</v>
      </c>
      <c r="F14" s="35">
        <v>948</v>
      </c>
      <c r="G14" s="77">
        <v>1022</v>
      </c>
    </row>
    <row r="15" spans="1:7" ht="17.25" customHeight="1">
      <c r="A15" s="143"/>
      <c r="B15" s="142" t="s">
        <v>100</v>
      </c>
      <c r="C15" s="35">
        <v>1684</v>
      </c>
      <c r="D15" s="35">
        <v>1664</v>
      </c>
      <c r="E15" s="35">
        <v>1748</v>
      </c>
      <c r="F15" s="35">
        <v>1802</v>
      </c>
      <c r="G15" s="77">
        <v>2037</v>
      </c>
    </row>
    <row r="16" spans="1:7" ht="17.25" customHeight="1">
      <c r="A16" s="139"/>
      <c r="B16" s="146" t="s">
        <v>101</v>
      </c>
      <c r="C16" s="35">
        <v>4233</v>
      </c>
      <c r="D16" s="35">
        <v>4090</v>
      </c>
      <c r="E16" s="35">
        <v>3954</v>
      </c>
      <c r="F16" s="35">
        <v>3766</v>
      </c>
      <c r="G16" s="77">
        <v>4217</v>
      </c>
    </row>
    <row r="17" spans="1:7" ht="17.25" customHeight="1">
      <c r="A17" s="143"/>
      <c r="B17" s="142" t="s">
        <v>102</v>
      </c>
      <c r="C17" s="36">
        <v>1731</v>
      </c>
      <c r="D17" s="36">
        <v>1684</v>
      </c>
      <c r="E17" s="36">
        <v>1645</v>
      </c>
      <c r="F17" s="36">
        <v>1600</v>
      </c>
      <c r="G17" s="79">
        <v>1632</v>
      </c>
    </row>
    <row r="18" spans="4:7" ht="17.25" customHeight="1">
      <c r="D18" s="761" t="s">
        <v>337</v>
      </c>
      <c r="E18" s="762"/>
      <c r="F18" s="762"/>
      <c r="G18" s="762"/>
    </row>
    <row r="19" ht="17.25" customHeight="1"/>
    <row r="20" ht="16.5" customHeight="1"/>
    <row r="21" spans="6:7" ht="16.5" customHeight="1">
      <c r="F21" s="697" t="s">
        <v>300</v>
      </c>
      <c r="G21" s="698"/>
    </row>
    <row r="22" spans="1:7" ht="16.5" customHeight="1">
      <c r="A22" s="768" t="s">
        <v>262</v>
      </c>
      <c r="B22" s="706"/>
      <c r="C22" s="121" t="s">
        <v>318</v>
      </c>
      <c r="D22" s="121" t="s">
        <v>343</v>
      </c>
      <c r="E22" s="120" t="s">
        <v>348</v>
      </c>
      <c r="F22" s="121" t="s">
        <v>398</v>
      </c>
      <c r="G22" s="121" t="s">
        <v>549</v>
      </c>
    </row>
    <row r="23" spans="1:7" ht="16.5" customHeight="1">
      <c r="A23" s="139"/>
      <c r="B23" s="140"/>
      <c r="C23" s="113" t="s">
        <v>141</v>
      </c>
      <c r="D23" s="113" t="s">
        <v>141</v>
      </c>
      <c r="E23" s="113" t="s">
        <v>141</v>
      </c>
      <c r="F23" s="113" t="s">
        <v>141</v>
      </c>
      <c r="G23" s="114" t="s">
        <v>141</v>
      </c>
    </row>
    <row r="24" spans="1:9" ht="16.5" customHeight="1">
      <c r="A24" s="766" t="s">
        <v>263</v>
      </c>
      <c r="B24" s="767"/>
      <c r="C24" s="200">
        <f>SUM(C25:C36)</f>
        <v>67600</v>
      </c>
      <c r="D24" s="200">
        <f>SUM(D25:D36)</f>
        <v>67267</v>
      </c>
      <c r="E24" s="200">
        <v>66027</v>
      </c>
      <c r="F24" s="616">
        <f>SUM(F25:F36)</f>
        <v>66121</v>
      </c>
      <c r="G24" s="617">
        <f>SUM(G25:G36)</f>
        <v>65799</v>
      </c>
      <c r="H24" s="74"/>
      <c r="I24" s="370"/>
    </row>
    <row r="25" spans="1:9" ht="12.75" customHeight="1">
      <c r="A25" s="763" t="s">
        <v>196</v>
      </c>
      <c r="B25" s="166" t="s">
        <v>94</v>
      </c>
      <c r="C25" s="35">
        <v>12235</v>
      </c>
      <c r="D25" s="35">
        <v>12273</v>
      </c>
      <c r="E25" s="35">
        <v>12204</v>
      </c>
      <c r="F25" s="35">
        <v>12243</v>
      </c>
      <c r="G25" s="603">
        <v>12267</v>
      </c>
      <c r="I25" s="371"/>
    </row>
    <row r="26" spans="1:9" ht="17.25" customHeight="1">
      <c r="A26" s="764"/>
      <c r="B26" s="166" t="s">
        <v>95</v>
      </c>
      <c r="C26" s="35">
        <v>20099</v>
      </c>
      <c r="D26" s="35">
        <v>19518</v>
      </c>
      <c r="E26" s="35">
        <v>19042</v>
      </c>
      <c r="F26" s="35">
        <v>18601</v>
      </c>
      <c r="G26" s="603">
        <v>18228</v>
      </c>
      <c r="I26" s="372"/>
    </row>
    <row r="27" spans="1:9" ht="17.25" customHeight="1">
      <c r="A27" s="765"/>
      <c r="B27" s="144" t="s">
        <v>96</v>
      </c>
      <c r="C27" s="35">
        <v>12874</v>
      </c>
      <c r="D27" s="35">
        <v>13358</v>
      </c>
      <c r="E27" s="35">
        <v>13371</v>
      </c>
      <c r="F27" s="35">
        <v>13694</v>
      </c>
      <c r="G27" s="603">
        <v>14163</v>
      </c>
      <c r="I27" s="372"/>
    </row>
    <row r="28" spans="1:9" ht="17.25" customHeight="1">
      <c r="A28" s="143"/>
      <c r="B28" s="144" t="s">
        <v>97</v>
      </c>
      <c r="C28" s="80">
        <v>108</v>
      </c>
      <c r="D28" s="80">
        <v>102</v>
      </c>
      <c r="E28" s="80">
        <v>96</v>
      </c>
      <c r="F28" s="80">
        <v>98</v>
      </c>
      <c r="G28" s="618">
        <v>104</v>
      </c>
      <c r="I28" s="373"/>
    </row>
    <row r="29" spans="1:9" ht="17.25" customHeight="1">
      <c r="A29" s="763" t="s">
        <v>197</v>
      </c>
      <c r="B29" s="166" t="s">
        <v>94</v>
      </c>
      <c r="C29" s="35">
        <v>2728</v>
      </c>
      <c r="D29" s="35">
        <v>2720</v>
      </c>
      <c r="E29" s="35">
        <v>2480</v>
      </c>
      <c r="F29" s="35">
        <v>2370</v>
      </c>
      <c r="G29" s="603">
        <v>2324</v>
      </c>
      <c r="I29" s="372"/>
    </row>
    <row r="30" spans="1:9" ht="17.25" customHeight="1">
      <c r="A30" s="764"/>
      <c r="B30" s="166" t="s">
        <v>95</v>
      </c>
      <c r="C30" s="35">
        <v>2794</v>
      </c>
      <c r="D30" s="35">
        <v>2676</v>
      </c>
      <c r="E30" s="35">
        <v>2541</v>
      </c>
      <c r="F30" s="35">
        <v>2460</v>
      </c>
      <c r="G30" s="603">
        <v>2394</v>
      </c>
      <c r="I30" s="372"/>
    </row>
    <row r="31" spans="1:9" ht="17.25" customHeight="1">
      <c r="A31" s="764"/>
      <c r="B31" s="167" t="s">
        <v>96</v>
      </c>
      <c r="C31" s="35">
        <v>7791</v>
      </c>
      <c r="D31" s="35">
        <v>7685</v>
      </c>
      <c r="E31" s="35">
        <v>7444</v>
      </c>
      <c r="F31" s="35">
        <v>7713</v>
      </c>
      <c r="G31" s="603">
        <v>7667</v>
      </c>
      <c r="I31" s="372"/>
    </row>
    <row r="32" spans="1:9" ht="17.25" customHeight="1">
      <c r="A32" s="765"/>
      <c r="B32" s="144" t="s">
        <v>98</v>
      </c>
      <c r="C32" s="35">
        <v>70</v>
      </c>
      <c r="D32" s="35">
        <v>85</v>
      </c>
      <c r="E32" s="35">
        <v>87</v>
      </c>
      <c r="F32" s="35">
        <v>99</v>
      </c>
      <c r="G32" s="603">
        <v>100</v>
      </c>
      <c r="I32" s="372"/>
    </row>
    <row r="33" spans="1:9" ht="17.25" customHeight="1">
      <c r="A33" s="139"/>
      <c r="B33" s="146" t="s">
        <v>99</v>
      </c>
      <c r="C33" s="35">
        <v>1057</v>
      </c>
      <c r="D33" s="35">
        <v>1162</v>
      </c>
      <c r="E33" s="35">
        <v>1195</v>
      </c>
      <c r="F33" s="35">
        <v>1191</v>
      </c>
      <c r="G33" s="603">
        <v>1183</v>
      </c>
      <c r="I33" s="372"/>
    </row>
    <row r="34" spans="1:10" ht="17.25" customHeight="1">
      <c r="A34" s="143"/>
      <c r="B34" s="142" t="s">
        <v>100</v>
      </c>
      <c r="C34" s="35">
        <v>2181</v>
      </c>
      <c r="D34" s="35">
        <v>2223</v>
      </c>
      <c r="E34" s="35">
        <v>2173</v>
      </c>
      <c r="F34" s="35">
        <v>2266</v>
      </c>
      <c r="G34" s="647">
        <v>2235</v>
      </c>
      <c r="I34" s="372"/>
      <c r="J34" s="28"/>
    </row>
    <row r="35" spans="1:9" ht="17.25" customHeight="1">
      <c r="A35" s="139"/>
      <c r="B35" s="146" t="s">
        <v>101</v>
      </c>
      <c r="C35" s="35">
        <v>4053</v>
      </c>
      <c r="D35" s="35">
        <v>3887</v>
      </c>
      <c r="E35" s="35">
        <v>3895</v>
      </c>
      <c r="F35" s="562">
        <v>3898</v>
      </c>
      <c r="G35" s="647">
        <v>3663</v>
      </c>
      <c r="I35" s="372"/>
    </row>
    <row r="36" spans="1:9" ht="17.25" customHeight="1">
      <c r="A36" s="143"/>
      <c r="B36" s="142" t="s">
        <v>102</v>
      </c>
      <c r="C36" s="36">
        <v>1610</v>
      </c>
      <c r="D36" s="36">
        <v>1578</v>
      </c>
      <c r="E36" s="36">
        <v>1499</v>
      </c>
      <c r="F36" s="619">
        <v>1488</v>
      </c>
      <c r="G36" s="648">
        <v>1471</v>
      </c>
      <c r="I36" s="372"/>
    </row>
    <row r="37" spans="2:7" ht="17.25" customHeight="1">
      <c r="B37" s="29" t="s">
        <v>103</v>
      </c>
      <c r="D37" s="761" t="s">
        <v>337</v>
      </c>
      <c r="E37" s="762"/>
      <c r="F37" s="762"/>
      <c r="G37" s="762"/>
    </row>
    <row r="38" spans="2:7" ht="17.25" customHeight="1">
      <c r="B38" s="95"/>
      <c r="D38" s="607"/>
      <c r="E38" s="608"/>
      <c r="F38" s="608"/>
      <c r="G38" s="608"/>
    </row>
    <row r="39" ht="16.5" customHeight="1"/>
  </sheetData>
  <sheetProtection/>
  <mergeCells count="12">
    <mergeCell ref="A3:B3"/>
    <mergeCell ref="A22:B22"/>
    <mergeCell ref="A5:B5"/>
    <mergeCell ref="F2:G2"/>
    <mergeCell ref="D37:G37"/>
    <mergeCell ref="A6:A8"/>
    <mergeCell ref="A10:A13"/>
    <mergeCell ref="A24:B24"/>
    <mergeCell ref="A29:A32"/>
    <mergeCell ref="A25:A27"/>
    <mergeCell ref="F21:G21"/>
    <mergeCell ref="D18:G18"/>
  </mergeCells>
  <printOptions/>
  <pageMargins left="0.5118110236220472" right="0.4724409448818898" top="0.984251968503937" bottom="0.984251968503937" header="0.5118110236220472" footer="0.5118110236220472"/>
  <pageSetup firstPageNumber="68" useFirstPageNumber="1" horizontalDpi="600" verticalDpi="600" orientation="portrait" paperSize="9" r:id="rId1"/>
  <headerFooter alignWithMargins="0">
    <oddFooter>&amp;C&amp;"ＭＳ Ｐ明朝,標準"81</oddFooter>
  </headerFooter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9.125" style="47" customWidth="1"/>
    <col min="11" max="16384" width="9.00390625" style="47" customWidth="1"/>
  </cols>
  <sheetData>
    <row r="1" spans="1:10" ht="16.5" customHeight="1">
      <c r="A1" s="187" t="s">
        <v>330</v>
      </c>
      <c r="B1" s="45"/>
      <c r="C1" s="45"/>
      <c r="D1" s="45"/>
      <c r="E1" s="46"/>
      <c r="F1" s="46"/>
      <c r="G1" s="46"/>
      <c r="H1" s="46"/>
      <c r="I1" s="46"/>
      <c r="J1" s="46"/>
    </row>
    <row r="2" spans="1:11" ht="14.25" customHeight="1">
      <c r="A2" s="48"/>
      <c r="B2" s="48"/>
      <c r="C2" s="48"/>
      <c r="D2" s="48"/>
      <c r="E2" s="48"/>
      <c r="F2" s="48"/>
      <c r="G2" s="48"/>
      <c r="H2" s="48"/>
      <c r="J2" s="286" t="s">
        <v>577</v>
      </c>
      <c r="K2" s="46"/>
    </row>
    <row r="3" spans="1:10" ht="13.5">
      <c r="A3" s="769" t="s">
        <v>154</v>
      </c>
      <c r="B3" s="774" t="s">
        <v>271</v>
      </c>
      <c r="C3" s="775"/>
      <c r="D3" s="769" t="s">
        <v>144</v>
      </c>
      <c r="E3" s="769" t="s">
        <v>145</v>
      </c>
      <c r="F3" s="774" t="s">
        <v>274</v>
      </c>
      <c r="G3" s="706"/>
      <c r="H3" s="769" t="s">
        <v>146</v>
      </c>
      <c r="I3" s="771" t="s">
        <v>272</v>
      </c>
      <c r="J3" s="771" t="s">
        <v>273</v>
      </c>
    </row>
    <row r="4" spans="1:10" ht="13.5">
      <c r="A4" s="770"/>
      <c r="B4" s="115" t="s">
        <v>155</v>
      </c>
      <c r="C4" s="116" t="s">
        <v>147</v>
      </c>
      <c r="D4" s="770"/>
      <c r="E4" s="770"/>
      <c r="F4" s="117" t="s">
        <v>148</v>
      </c>
      <c r="G4" s="116" t="s">
        <v>156</v>
      </c>
      <c r="H4" s="770"/>
      <c r="I4" s="770"/>
      <c r="J4" s="770"/>
    </row>
    <row r="5" spans="1:10" ht="13.5" customHeight="1">
      <c r="A5" s="147"/>
      <c r="B5" s="50" t="s">
        <v>75</v>
      </c>
      <c r="C5" s="50" t="s">
        <v>75</v>
      </c>
      <c r="D5" s="51" t="s">
        <v>157</v>
      </c>
      <c r="E5" s="51" t="s">
        <v>158</v>
      </c>
      <c r="F5" s="50" t="s">
        <v>159</v>
      </c>
      <c r="G5" s="50" t="s">
        <v>160</v>
      </c>
      <c r="H5" s="50" t="s">
        <v>161</v>
      </c>
      <c r="I5" s="50" t="s">
        <v>76</v>
      </c>
      <c r="J5" s="81" t="s">
        <v>76</v>
      </c>
    </row>
    <row r="6" spans="1:10" ht="12.75" customHeight="1">
      <c r="A6" s="563" t="s">
        <v>550</v>
      </c>
      <c r="B6" s="52">
        <v>21</v>
      </c>
      <c r="C6" s="53">
        <v>11</v>
      </c>
      <c r="D6" s="53">
        <v>6</v>
      </c>
      <c r="E6" s="53">
        <v>11</v>
      </c>
      <c r="F6" s="54">
        <v>636</v>
      </c>
      <c r="G6" s="53">
        <v>7</v>
      </c>
      <c r="H6" s="54">
        <v>17881</v>
      </c>
      <c r="I6" s="53">
        <v>3</v>
      </c>
      <c r="J6" s="82">
        <v>3</v>
      </c>
    </row>
    <row r="7" spans="1:10" ht="12.75" customHeight="1">
      <c r="A7" s="149">
        <v>5</v>
      </c>
      <c r="B7" s="52">
        <v>28</v>
      </c>
      <c r="C7" s="53">
        <v>15</v>
      </c>
      <c r="D7" s="53">
        <v>12</v>
      </c>
      <c r="E7" s="53">
        <v>25</v>
      </c>
      <c r="F7" s="54">
        <v>1516</v>
      </c>
      <c r="G7" s="53">
        <v>127</v>
      </c>
      <c r="H7" s="54">
        <v>125556</v>
      </c>
      <c r="I7" s="53">
        <v>1</v>
      </c>
      <c r="J7" s="82" t="s">
        <v>149</v>
      </c>
    </row>
    <row r="8" spans="1:10" ht="12.75" customHeight="1">
      <c r="A8" s="149">
        <v>6</v>
      </c>
      <c r="B8" s="52">
        <v>22</v>
      </c>
      <c r="C8" s="53">
        <v>13</v>
      </c>
      <c r="D8" s="53">
        <v>12</v>
      </c>
      <c r="E8" s="53">
        <v>19</v>
      </c>
      <c r="F8" s="54">
        <v>1278</v>
      </c>
      <c r="G8" s="53">
        <v>38</v>
      </c>
      <c r="H8" s="54">
        <v>69428</v>
      </c>
      <c r="I8" s="53" t="s">
        <v>149</v>
      </c>
      <c r="J8" s="82">
        <v>4</v>
      </c>
    </row>
    <row r="9" spans="1:10" ht="12.75" customHeight="1">
      <c r="A9" s="149">
        <v>7</v>
      </c>
      <c r="B9" s="52">
        <v>30</v>
      </c>
      <c r="C9" s="53">
        <v>23</v>
      </c>
      <c r="D9" s="53">
        <v>12</v>
      </c>
      <c r="E9" s="53">
        <v>28</v>
      </c>
      <c r="F9" s="54">
        <v>1311</v>
      </c>
      <c r="G9" s="53">
        <v>12</v>
      </c>
      <c r="H9" s="54">
        <v>77917</v>
      </c>
      <c r="I9" s="53">
        <v>1</v>
      </c>
      <c r="J9" s="82">
        <v>3</v>
      </c>
    </row>
    <row r="10" spans="1:10" ht="12.75" customHeight="1">
      <c r="A10" s="149">
        <v>8</v>
      </c>
      <c r="B10" s="52">
        <v>29</v>
      </c>
      <c r="C10" s="53">
        <v>12</v>
      </c>
      <c r="D10" s="53">
        <v>17</v>
      </c>
      <c r="E10" s="53">
        <v>22</v>
      </c>
      <c r="F10" s="54">
        <v>791</v>
      </c>
      <c r="G10" s="53">
        <v>32</v>
      </c>
      <c r="H10" s="54">
        <v>64456</v>
      </c>
      <c r="I10" s="53">
        <v>1</v>
      </c>
      <c r="J10" s="82">
        <v>2</v>
      </c>
    </row>
    <row r="11" spans="1:10" ht="12.75" customHeight="1">
      <c r="A11" s="149">
        <v>9</v>
      </c>
      <c r="B11" s="52">
        <v>41</v>
      </c>
      <c r="C11" s="53">
        <v>21</v>
      </c>
      <c r="D11" s="53">
        <v>13</v>
      </c>
      <c r="E11" s="53">
        <v>26</v>
      </c>
      <c r="F11" s="54">
        <v>2139</v>
      </c>
      <c r="G11" s="53">
        <v>2</v>
      </c>
      <c r="H11" s="54">
        <v>193442</v>
      </c>
      <c r="I11" s="53">
        <v>3</v>
      </c>
      <c r="J11" s="82">
        <v>1</v>
      </c>
    </row>
    <row r="12" spans="1:10" ht="12.75" customHeight="1">
      <c r="A12" s="149">
        <v>10</v>
      </c>
      <c r="B12" s="52">
        <v>22</v>
      </c>
      <c r="C12" s="53">
        <v>14</v>
      </c>
      <c r="D12" s="53">
        <v>8</v>
      </c>
      <c r="E12" s="53">
        <v>19</v>
      </c>
      <c r="F12" s="54">
        <v>601</v>
      </c>
      <c r="G12" s="53">
        <v>0</v>
      </c>
      <c r="H12" s="54">
        <v>28329</v>
      </c>
      <c r="I12" s="53">
        <v>0</v>
      </c>
      <c r="J12" s="82">
        <v>1</v>
      </c>
    </row>
    <row r="13" spans="1:10" ht="12.75" customHeight="1">
      <c r="A13" s="149">
        <v>11</v>
      </c>
      <c r="B13" s="52">
        <v>26</v>
      </c>
      <c r="C13" s="53">
        <v>15</v>
      </c>
      <c r="D13" s="53">
        <v>31</v>
      </c>
      <c r="E13" s="53">
        <v>27</v>
      </c>
      <c r="F13" s="54">
        <v>2003</v>
      </c>
      <c r="G13" s="53">
        <v>0</v>
      </c>
      <c r="H13" s="54">
        <v>213700</v>
      </c>
      <c r="I13" s="53">
        <v>3</v>
      </c>
      <c r="J13" s="82">
        <v>4</v>
      </c>
    </row>
    <row r="14" spans="1:10" ht="12.75" customHeight="1">
      <c r="A14" s="149">
        <v>12</v>
      </c>
      <c r="B14" s="52">
        <v>30</v>
      </c>
      <c r="C14" s="53">
        <v>18</v>
      </c>
      <c r="D14" s="53">
        <v>8</v>
      </c>
      <c r="E14" s="53">
        <v>18</v>
      </c>
      <c r="F14" s="54">
        <v>558</v>
      </c>
      <c r="G14" s="53">
        <v>32</v>
      </c>
      <c r="H14" s="54">
        <v>134781</v>
      </c>
      <c r="I14" s="53">
        <v>1</v>
      </c>
      <c r="J14" s="82">
        <v>4</v>
      </c>
    </row>
    <row r="15" spans="1:10" ht="12.75" customHeight="1">
      <c r="A15" s="149">
        <v>13</v>
      </c>
      <c r="B15" s="52">
        <v>35</v>
      </c>
      <c r="C15" s="53">
        <v>22</v>
      </c>
      <c r="D15" s="53">
        <v>18</v>
      </c>
      <c r="E15" s="53">
        <v>35</v>
      </c>
      <c r="F15" s="54">
        <v>2146</v>
      </c>
      <c r="G15" s="53">
        <v>0</v>
      </c>
      <c r="H15" s="54">
        <v>82199</v>
      </c>
      <c r="I15" s="53">
        <v>3</v>
      </c>
      <c r="J15" s="82">
        <v>1</v>
      </c>
    </row>
    <row r="16" spans="1:10" ht="12.75" customHeight="1">
      <c r="A16" s="149">
        <v>14</v>
      </c>
      <c r="B16" s="52">
        <v>43</v>
      </c>
      <c r="C16" s="53">
        <v>20</v>
      </c>
      <c r="D16" s="53">
        <v>14</v>
      </c>
      <c r="E16" s="53">
        <v>25</v>
      </c>
      <c r="F16" s="54">
        <v>695</v>
      </c>
      <c r="G16" s="53">
        <v>4</v>
      </c>
      <c r="H16" s="54">
        <v>76199</v>
      </c>
      <c r="I16" s="53">
        <v>2</v>
      </c>
      <c r="J16" s="82">
        <v>5</v>
      </c>
    </row>
    <row r="17" spans="1:10" ht="12.75" customHeight="1">
      <c r="A17" s="149">
        <v>15</v>
      </c>
      <c r="B17" s="52">
        <v>26</v>
      </c>
      <c r="C17" s="53">
        <v>10</v>
      </c>
      <c r="D17" s="53">
        <v>12</v>
      </c>
      <c r="E17" s="53">
        <v>17</v>
      </c>
      <c r="F17" s="54">
        <v>1069</v>
      </c>
      <c r="G17" s="53">
        <v>2</v>
      </c>
      <c r="H17" s="54">
        <v>102516</v>
      </c>
      <c r="I17" s="53">
        <v>0</v>
      </c>
      <c r="J17" s="82">
        <v>1</v>
      </c>
    </row>
    <row r="18" spans="1:10" ht="12.75" customHeight="1">
      <c r="A18" s="149">
        <v>16</v>
      </c>
      <c r="B18" s="52">
        <v>37</v>
      </c>
      <c r="C18" s="53">
        <v>17</v>
      </c>
      <c r="D18" s="53">
        <v>12</v>
      </c>
      <c r="E18" s="53">
        <v>25</v>
      </c>
      <c r="F18" s="54">
        <v>1845</v>
      </c>
      <c r="G18" s="53">
        <v>1</v>
      </c>
      <c r="H18" s="54">
        <v>224782</v>
      </c>
      <c r="I18" s="53">
        <v>2</v>
      </c>
      <c r="J18" s="82">
        <v>2</v>
      </c>
    </row>
    <row r="19" spans="1:10" s="46" customFormat="1" ht="12.75" customHeight="1">
      <c r="A19" s="149">
        <v>17</v>
      </c>
      <c r="B19" s="52">
        <v>32</v>
      </c>
      <c r="C19" s="53">
        <v>11</v>
      </c>
      <c r="D19" s="53">
        <v>8</v>
      </c>
      <c r="E19" s="53">
        <v>17</v>
      </c>
      <c r="F19" s="54">
        <v>705</v>
      </c>
      <c r="G19" s="53">
        <v>0</v>
      </c>
      <c r="H19" s="54">
        <v>41720</v>
      </c>
      <c r="I19" s="53">
        <v>0</v>
      </c>
      <c r="J19" s="82">
        <v>6</v>
      </c>
    </row>
    <row r="20" spans="1:10" ht="12.75" customHeight="1">
      <c r="A20" s="148">
        <v>18</v>
      </c>
      <c r="B20" s="52">
        <v>46</v>
      </c>
      <c r="C20" s="53">
        <v>22</v>
      </c>
      <c r="D20" s="53">
        <v>12</v>
      </c>
      <c r="E20" s="53">
        <v>25</v>
      </c>
      <c r="F20" s="54">
        <v>1034</v>
      </c>
      <c r="G20" s="53">
        <v>39</v>
      </c>
      <c r="H20" s="54">
        <v>96247</v>
      </c>
      <c r="I20" s="53">
        <v>1</v>
      </c>
      <c r="J20" s="82">
        <v>10</v>
      </c>
    </row>
    <row r="21" spans="1:10" ht="12.75" customHeight="1">
      <c r="A21" s="148">
        <v>19</v>
      </c>
      <c r="B21" s="52">
        <v>35</v>
      </c>
      <c r="C21" s="53">
        <v>14</v>
      </c>
      <c r="D21" s="53">
        <v>8</v>
      </c>
      <c r="E21" s="53">
        <v>17</v>
      </c>
      <c r="F21" s="54">
        <v>941</v>
      </c>
      <c r="G21" s="53">
        <v>39</v>
      </c>
      <c r="H21" s="54">
        <v>88673</v>
      </c>
      <c r="I21" s="290">
        <v>0</v>
      </c>
      <c r="J21" s="82">
        <v>3</v>
      </c>
    </row>
    <row r="22" spans="1:10" ht="12.75" customHeight="1">
      <c r="A22" s="148">
        <v>20</v>
      </c>
      <c r="B22" s="52">
        <v>35</v>
      </c>
      <c r="C22" s="53">
        <v>9</v>
      </c>
      <c r="D22" s="53">
        <v>8</v>
      </c>
      <c r="E22" s="53">
        <v>11</v>
      </c>
      <c r="F22" s="54">
        <v>246</v>
      </c>
      <c r="G22" s="53">
        <v>0</v>
      </c>
      <c r="H22" s="54">
        <v>22432</v>
      </c>
      <c r="I22" s="290">
        <v>1</v>
      </c>
      <c r="J22" s="82">
        <v>2</v>
      </c>
    </row>
    <row r="23" spans="1:10" ht="12.75" customHeight="1">
      <c r="A23" s="148">
        <v>21</v>
      </c>
      <c r="B23" s="52">
        <v>30</v>
      </c>
      <c r="C23" s="53">
        <v>16</v>
      </c>
      <c r="D23" s="53">
        <v>11</v>
      </c>
      <c r="E23" s="53">
        <v>31</v>
      </c>
      <c r="F23" s="54">
        <v>1122</v>
      </c>
      <c r="G23" s="53">
        <v>0</v>
      </c>
      <c r="H23" s="54">
        <v>55412</v>
      </c>
      <c r="I23" s="290">
        <v>0</v>
      </c>
      <c r="J23" s="82">
        <v>3</v>
      </c>
    </row>
    <row r="24" spans="1:10" ht="12.75" customHeight="1">
      <c r="A24" s="148">
        <v>22</v>
      </c>
      <c r="B24" s="52">
        <v>21</v>
      </c>
      <c r="C24" s="53">
        <v>16</v>
      </c>
      <c r="D24" s="53">
        <v>12</v>
      </c>
      <c r="E24" s="53">
        <v>21</v>
      </c>
      <c r="F24" s="54">
        <v>1049</v>
      </c>
      <c r="G24" s="53">
        <v>0</v>
      </c>
      <c r="H24" s="54">
        <v>51553</v>
      </c>
      <c r="I24" s="290">
        <v>2</v>
      </c>
      <c r="J24" s="82">
        <v>2</v>
      </c>
    </row>
    <row r="25" spans="1:10" ht="12.75" customHeight="1">
      <c r="A25" s="205">
        <v>23</v>
      </c>
      <c r="B25" s="55">
        <v>34</v>
      </c>
      <c r="C25" s="55">
        <v>15</v>
      </c>
      <c r="D25" s="55">
        <v>17</v>
      </c>
      <c r="E25" s="55">
        <v>27</v>
      </c>
      <c r="F25" s="56">
        <v>1250</v>
      </c>
      <c r="G25" s="55">
        <v>0</v>
      </c>
      <c r="H25" s="56">
        <v>99320</v>
      </c>
      <c r="I25" s="286">
        <v>1</v>
      </c>
      <c r="J25" s="59">
        <v>3</v>
      </c>
    </row>
    <row r="26" spans="2:10" ht="13.5">
      <c r="B26" s="46"/>
      <c r="I26" s="369"/>
      <c r="J26" s="290" t="s">
        <v>286</v>
      </c>
    </row>
    <row r="27" spans="2:10" ht="7.5" customHeight="1">
      <c r="B27" s="46"/>
      <c r="I27" s="369"/>
      <c r="J27" s="290"/>
    </row>
    <row r="28" spans="1:10" ht="17.25" customHeight="1">
      <c r="A28" s="188" t="s">
        <v>331</v>
      </c>
      <c r="B28" s="45"/>
      <c r="C28" s="45"/>
      <c r="D28" s="45"/>
      <c r="E28" s="46"/>
      <c r="F28" s="46"/>
      <c r="G28" s="46"/>
      <c r="H28" s="46"/>
      <c r="I28" s="46"/>
      <c r="J28" s="46"/>
    </row>
    <row r="29" spans="1:75" s="57" customFormat="1" ht="17.25" customHeight="1">
      <c r="A29" s="48"/>
      <c r="B29" s="48"/>
      <c r="C29" s="48"/>
      <c r="D29" s="48"/>
      <c r="E29" s="48"/>
      <c r="F29" s="48"/>
      <c r="G29" s="48"/>
      <c r="H29" s="286" t="s">
        <v>576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</row>
    <row r="30" spans="1:10" ht="13.5">
      <c r="A30" s="771" t="s">
        <v>555</v>
      </c>
      <c r="B30" s="771" t="s">
        <v>275</v>
      </c>
      <c r="C30" s="772" t="s">
        <v>198</v>
      </c>
      <c r="D30" s="776" t="s">
        <v>150</v>
      </c>
      <c r="E30" s="769" t="s">
        <v>151</v>
      </c>
      <c r="F30" s="118" t="s">
        <v>152</v>
      </c>
      <c r="G30" s="780" t="s">
        <v>276</v>
      </c>
      <c r="H30" s="782" t="s">
        <v>459</v>
      </c>
      <c r="I30" s="46"/>
      <c r="J30" s="46"/>
    </row>
    <row r="31" spans="1:9" ht="13.5">
      <c r="A31" s="770"/>
      <c r="B31" s="770"/>
      <c r="C31" s="773"/>
      <c r="D31" s="777"/>
      <c r="E31" s="770"/>
      <c r="F31" s="119" t="s">
        <v>153</v>
      </c>
      <c r="G31" s="781"/>
      <c r="H31" s="783"/>
      <c r="I31" s="46"/>
    </row>
    <row r="32" spans="1:9" ht="13.5" customHeight="1">
      <c r="A32" s="147"/>
      <c r="B32" s="51" t="s">
        <v>76</v>
      </c>
      <c r="C32" s="51" t="s">
        <v>76</v>
      </c>
      <c r="D32" s="51" t="s">
        <v>76</v>
      </c>
      <c r="E32" s="51" t="s">
        <v>76</v>
      </c>
      <c r="F32" s="51" t="s">
        <v>76</v>
      </c>
      <c r="G32" s="51" t="s">
        <v>76</v>
      </c>
      <c r="H32" s="83" t="s">
        <v>76</v>
      </c>
      <c r="I32" s="46"/>
    </row>
    <row r="33" spans="1:9" ht="12.75" customHeight="1">
      <c r="A33" s="563" t="s">
        <v>497</v>
      </c>
      <c r="B33" s="86">
        <f aca="true" t="shared" si="0" ref="B33:B39">SUM(C33:H33)</f>
        <v>442</v>
      </c>
      <c r="C33" s="84">
        <v>134</v>
      </c>
      <c r="D33" s="84">
        <v>73</v>
      </c>
      <c r="E33" s="84">
        <v>62</v>
      </c>
      <c r="F33" s="84">
        <v>23</v>
      </c>
      <c r="G33" s="84">
        <v>15</v>
      </c>
      <c r="H33" s="85">
        <v>135</v>
      </c>
      <c r="I33" s="46"/>
    </row>
    <row r="34" spans="1:8" ht="12.75" customHeight="1">
      <c r="A34" s="149">
        <v>9</v>
      </c>
      <c r="B34" s="86">
        <f t="shared" si="0"/>
        <v>445</v>
      </c>
      <c r="C34" s="84">
        <v>110</v>
      </c>
      <c r="D34" s="84">
        <v>79</v>
      </c>
      <c r="E34" s="84">
        <v>58</v>
      </c>
      <c r="F34" s="84">
        <v>40</v>
      </c>
      <c r="G34" s="84">
        <v>26</v>
      </c>
      <c r="H34" s="85">
        <v>132</v>
      </c>
    </row>
    <row r="35" spans="1:8" ht="12.75" customHeight="1">
      <c r="A35" s="149">
        <v>10</v>
      </c>
      <c r="B35" s="86">
        <f t="shared" si="0"/>
        <v>470</v>
      </c>
      <c r="C35" s="84">
        <v>126</v>
      </c>
      <c r="D35" s="84">
        <v>92</v>
      </c>
      <c r="E35" s="84">
        <v>70</v>
      </c>
      <c r="F35" s="84">
        <v>35</v>
      </c>
      <c r="G35" s="84">
        <v>17</v>
      </c>
      <c r="H35" s="85">
        <v>130</v>
      </c>
    </row>
    <row r="36" spans="1:8" ht="12.75" customHeight="1">
      <c r="A36" s="149">
        <v>11</v>
      </c>
      <c r="B36" s="86">
        <f t="shared" si="0"/>
        <v>476</v>
      </c>
      <c r="C36" s="84">
        <v>129</v>
      </c>
      <c r="D36" s="84">
        <v>77</v>
      </c>
      <c r="E36" s="84">
        <v>65</v>
      </c>
      <c r="F36" s="84">
        <v>52</v>
      </c>
      <c r="G36" s="84">
        <v>16</v>
      </c>
      <c r="H36" s="85">
        <v>137</v>
      </c>
    </row>
    <row r="37" spans="1:8" ht="12.75" customHeight="1">
      <c r="A37" s="149">
        <v>12</v>
      </c>
      <c r="B37" s="86">
        <f t="shared" si="0"/>
        <v>456</v>
      </c>
      <c r="C37" s="84">
        <v>137</v>
      </c>
      <c r="D37" s="84">
        <v>68</v>
      </c>
      <c r="E37" s="84">
        <v>70</v>
      </c>
      <c r="F37" s="84">
        <v>38</v>
      </c>
      <c r="G37" s="84">
        <v>27</v>
      </c>
      <c r="H37" s="85">
        <v>116</v>
      </c>
    </row>
    <row r="38" spans="1:8" ht="12.75" customHeight="1">
      <c r="A38" s="149">
        <v>13</v>
      </c>
      <c r="B38" s="86">
        <f t="shared" si="0"/>
        <v>481</v>
      </c>
      <c r="C38" s="84">
        <v>143</v>
      </c>
      <c r="D38" s="84">
        <v>61</v>
      </c>
      <c r="E38" s="84">
        <v>77</v>
      </c>
      <c r="F38" s="84">
        <v>52</v>
      </c>
      <c r="G38" s="84">
        <v>24</v>
      </c>
      <c r="H38" s="85">
        <v>124</v>
      </c>
    </row>
    <row r="39" spans="1:8" ht="12.75" customHeight="1">
      <c r="A39" s="149">
        <v>14</v>
      </c>
      <c r="B39" s="86">
        <f t="shared" si="0"/>
        <v>508</v>
      </c>
      <c r="C39" s="84">
        <v>151</v>
      </c>
      <c r="D39" s="84">
        <v>61</v>
      </c>
      <c r="E39" s="84">
        <v>84</v>
      </c>
      <c r="F39" s="84">
        <v>62</v>
      </c>
      <c r="G39" s="84">
        <v>22</v>
      </c>
      <c r="H39" s="85">
        <v>128</v>
      </c>
    </row>
    <row r="40" spans="1:8" ht="12.75" customHeight="1">
      <c r="A40" s="149">
        <v>15</v>
      </c>
      <c r="B40" s="86">
        <v>506</v>
      </c>
      <c r="C40" s="84">
        <v>157</v>
      </c>
      <c r="D40" s="84">
        <v>66</v>
      </c>
      <c r="E40" s="84">
        <v>77</v>
      </c>
      <c r="F40" s="84">
        <v>53</v>
      </c>
      <c r="G40" s="84">
        <v>19</v>
      </c>
      <c r="H40" s="85">
        <v>134</v>
      </c>
    </row>
    <row r="41" spans="1:8" ht="12.75" customHeight="1">
      <c r="A41" s="149">
        <v>16</v>
      </c>
      <c r="B41" s="86">
        <v>508</v>
      </c>
      <c r="C41" s="84">
        <v>158</v>
      </c>
      <c r="D41" s="84">
        <v>62</v>
      </c>
      <c r="E41" s="84">
        <v>88</v>
      </c>
      <c r="F41" s="84">
        <v>52</v>
      </c>
      <c r="G41" s="84">
        <v>10</v>
      </c>
      <c r="H41" s="85">
        <v>138</v>
      </c>
    </row>
    <row r="42" spans="1:8" ht="12.75" customHeight="1">
      <c r="A42" s="148">
        <v>17</v>
      </c>
      <c r="B42" s="86">
        <v>553</v>
      </c>
      <c r="C42" s="84">
        <v>162</v>
      </c>
      <c r="D42" s="84">
        <v>79</v>
      </c>
      <c r="E42" s="84">
        <v>74</v>
      </c>
      <c r="F42" s="84">
        <v>73</v>
      </c>
      <c r="G42" s="84">
        <v>24</v>
      </c>
      <c r="H42" s="85">
        <v>141</v>
      </c>
    </row>
    <row r="43" spans="1:8" ht="12.75" customHeight="1">
      <c r="A43" s="148">
        <v>18</v>
      </c>
      <c r="B43" s="86">
        <v>643</v>
      </c>
      <c r="C43" s="84">
        <v>187</v>
      </c>
      <c r="D43" s="84">
        <v>83</v>
      </c>
      <c r="E43" s="84">
        <v>101</v>
      </c>
      <c r="F43" s="84">
        <v>71</v>
      </c>
      <c r="G43" s="84">
        <v>35</v>
      </c>
      <c r="H43" s="85">
        <v>166</v>
      </c>
    </row>
    <row r="44" spans="1:8" ht="12.75" customHeight="1">
      <c r="A44" s="148">
        <v>19</v>
      </c>
      <c r="B44" s="86">
        <v>597</v>
      </c>
      <c r="C44" s="84">
        <v>178</v>
      </c>
      <c r="D44" s="84">
        <v>69</v>
      </c>
      <c r="E44" s="84">
        <v>86</v>
      </c>
      <c r="F44" s="84">
        <v>85</v>
      </c>
      <c r="G44" s="84">
        <v>18</v>
      </c>
      <c r="H44" s="85">
        <v>161</v>
      </c>
    </row>
    <row r="45" spans="1:8" ht="12.75" customHeight="1">
      <c r="A45" s="148">
        <v>20</v>
      </c>
      <c r="B45" s="86">
        <v>652</v>
      </c>
      <c r="C45" s="84">
        <v>174</v>
      </c>
      <c r="D45" s="84">
        <v>88</v>
      </c>
      <c r="E45" s="84">
        <v>81</v>
      </c>
      <c r="F45" s="84">
        <v>90</v>
      </c>
      <c r="G45" s="84">
        <v>21</v>
      </c>
      <c r="H45" s="85">
        <v>198</v>
      </c>
    </row>
    <row r="46" spans="1:8" ht="12.75" customHeight="1">
      <c r="A46" s="564">
        <v>21</v>
      </c>
      <c r="B46" s="565">
        <v>706</v>
      </c>
      <c r="C46" s="321">
        <v>190</v>
      </c>
      <c r="D46" s="321">
        <v>72</v>
      </c>
      <c r="E46" s="321">
        <v>124</v>
      </c>
      <c r="F46" s="321">
        <v>97</v>
      </c>
      <c r="G46" s="321">
        <v>19</v>
      </c>
      <c r="H46" s="566">
        <v>204</v>
      </c>
    </row>
    <row r="47" spans="1:8" ht="12.75" customHeight="1">
      <c r="A47" s="374">
        <v>22</v>
      </c>
      <c r="B47" s="581">
        <v>754</v>
      </c>
      <c r="C47" s="581">
        <v>196</v>
      </c>
      <c r="D47" s="581">
        <v>83</v>
      </c>
      <c r="E47" s="581">
        <v>93</v>
      </c>
      <c r="F47" s="581">
        <v>85</v>
      </c>
      <c r="G47" s="581">
        <v>27</v>
      </c>
      <c r="H47" s="582">
        <v>270</v>
      </c>
    </row>
    <row r="48" spans="2:8" ht="13.5">
      <c r="B48" s="46"/>
      <c r="C48" s="46"/>
      <c r="D48" s="46"/>
      <c r="E48" s="46"/>
      <c r="F48" s="778" t="s">
        <v>340</v>
      </c>
      <c r="G48" s="779"/>
      <c r="H48" s="779"/>
    </row>
    <row r="70" spans="1:4" ht="13.5">
      <c r="A70" s="49" t="s">
        <v>77</v>
      </c>
      <c r="B70" s="58" t="s">
        <v>162</v>
      </c>
      <c r="C70" s="58" t="s">
        <v>150</v>
      </c>
      <c r="D70" s="58" t="s">
        <v>151</v>
      </c>
    </row>
    <row r="71" spans="1:4" ht="13.5">
      <c r="A71" s="172" t="s">
        <v>288</v>
      </c>
      <c r="B71" s="84">
        <v>162</v>
      </c>
      <c r="C71" s="629">
        <v>79</v>
      </c>
      <c r="D71" s="629">
        <v>74</v>
      </c>
    </row>
    <row r="72" spans="1:4" ht="15" customHeight="1">
      <c r="A72" s="322" t="s">
        <v>299</v>
      </c>
      <c r="B72" s="84">
        <v>187</v>
      </c>
      <c r="C72" s="630">
        <v>83</v>
      </c>
      <c r="D72" s="630">
        <v>101</v>
      </c>
    </row>
    <row r="73" spans="1:4" s="46" customFormat="1" ht="13.5">
      <c r="A73" s="323" t="s">
        <v>322</v>
      </c>
      <c r="B73" s="84">
        <v>178</v>
      </c>
      <c r="C73" s="630">
        <v>69</v>
      </c>
      <c r="D73" s="630">
        <v>86</v>
      </c>
    </row>
    <row r="74" spans="1:4" ht="13.5">
      <c r="A74" s="323" t="s">
        <v>344</v>
      </c>
      <c r="B74" s="84">
        <v>174</v>
      </c>
      <c r="C74" s="630">
        <v>88</v>
      </c>
      <c r="D74" s="630">
        <v>81</v>
      </c>
    </row>
    <row r="75" spans="1:4" ht="13.5">
      <c r="A75" s="323" t="s">
        <v>361</v>
      </c>
      <c r="B75" s="86">
        <v>190</v>
      </c>
      <c r="C75" s="630">
        <v>72</v>
      </c>
      <c r="D75" s="630">
        <v>124</v>
      </c>
    </row>
    <row r="76" spans="1:4" ht="13.5">
      <c r="A76" s="323" t="s">
        <v>400</v>
      </c>
      <c r="B76" s="628">
        <v>196</v>
      </c>
      <c r="C76" s="631">
        <v>83</v>
      </c>
      <c r="D76" s="631">
        <v>93</v>
      </c>
    </row>
    <row r="77" spans="1:5" ht="13.5">
      <c r="A77" s="320"/>
      <c r="B77" s="321" t="s">
        <v>345</v>
      </c>
      <c r="C77" s="321" t="s">
        <v>345</v>
      </c>
      <c r="D77" s="321" t="s">
        <v>345</v>
      </c>
      <c r="E77" s="46"/>
    </row>
  </sheetData>
  <sheetProtection/>
  <mergeCells count="16">
    <mergeCell ref="F48:H48"/>
    <mergeCell ref="I3:I4"/>
    <mergeCell ref="J3:J4"/>
    <mergeCell ref="E30:E31"/>
    <mergeCell ref="G30:G31"/>
    <mergeCell ref="H3:H4"/>
    <mergeCell ref="H30:H31"/>
    <mergeCell ref="F3:G3"/>
    <mergeCell ref="E3:E4"/>
    <mergeCell ref="A3:A4"/>
    <mergeCell ref="D3:D4"/>
    <mergeCell ref="A30:A31"/>
    <mergeCell ref="B30:B31"/>
    <mergeCell ref="C30:C31"/>
    <mergeCell ref="B3:C3"/>
    <mergeCell ref="D30:D31"/>
  </mergeCells>
  <printOptions/>
  <pageMargins left="0.5511811023622047" right="0.6299212598425197" top="0.5118110236220472" bottom="0.4724409448818898" header="0.3937007874015748" footer="0.2755905511811024"/>
  <pageSetup firstPageNumber="69" useFirstPageNumber="1" horizontalDpi="600" verticalDpi="600" orientation="portrait" paperSize="9" r:id="rId2"/>
  <headerFooter alignWithMargins="0">
    <oddFooter>&amp;C&amp;"ＭＳ 明朝,標準"82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B54" sqref="B54:H54"/>
    </sheetView>
  </sheetViews>
  <sheetFormatPr defaultColWidth="9.00390625" defaultRowHeight="13.5"/>
  <cols>
    <col min="1" max="1" width="10.75390625" style="29" customWidth="1"/>
    <col min="2" max="8" width="12.625" style="29" customWidth="1"/>
    <col min="9" max="16384" width="9.00390625" style="29" customWidth="1"/>
  </cols>
  <sheetData>
    <row r="1" spans="1:6" ht="15.75" customHeight="1">
      <c r="A1" s="186" t="s">
        <v>382</v>
      </c>
      <c r="B1" s="95"/>
      <c r="C1" s="95"/>
      <c r="D1" s="95"/>
      <c r="E1" s="95"/>
      <c r="F1" s="95"/>
    </row>
    <row r="2" spans="1:6" ht="13.5">
      <c r="A2" s="315"/>
      <c r="B2" s="315"/>
      <c r="C2" s="315"/>
      <c r="D2" s="315"/>
      <c r="E2" s="315"/>
      <c r="F2" s="343" t="s">
        <v>473</v>
      </c>
    </row>
    <row r="3" spans="1:6" ht="18" customHeight="1">
      <c r="A3" s="784" t="s">
        <v>104</v>
      </c>
      <c r="B3" s="784" t="s">
        <v>105</v>
      </c>
      <c r="C3" s="713" t="s">
        <v>383</v>
      </c>
      <c r="D3" s="707"/>
      <c r="E3" s="706"/>
      <c r="F3" s="794" t="s">
        <v>487</v>
      </c>
    </row>
    <row r="4" spans="1:6" ht="10.5" customHeight="1">
      <c r="A4" s="785"/>
      <c r="B4" s="785"/>
      <c r="C4" s="784" t="s">
        <v>106</v>
      </c>
      <c r="D4" s="789" t="s">
        <v>485</v>
      </c>
      <c r="E4" s="792" t="s">
        <v>486</v>
      </c>
      <c r="F4" s="795"/>
    </row>
    <row r="5" spans="1:6" ht="7.5" customHeight="1">
      <c r="A5" s="786"/>
      <c r="B5" s="786"/>
      <c r="C5" s="787"/>
      <c r="D5" s="791"/>
      <c r="E5" s="793"/>
      <c r="F5" s="791"/>
    </row>
    <row r="6" spans="1:6" ht="12" customHeight="1">
      <c r="A6" s="345"/>
      <c r="B6" s="31" t="s">
        <v>138</v>
      </c>
      <c r="C6" s="31" t="s">
        <v>143</v>
      </c>
      <c r="D6" s="31" t="s">
        <v>138</v>
      </c>
      <c r="E6" s="31" t="s">
        <v>138</v>
      </c>
      <c r="F6" s="76" t="s">
        <v>384</v>
      </c>
    </row>
    <row r="7" spans="1:6" ht="16.5" customHeight="1">
      <c r="A7" s="251" t="s">
        <v>551</v>
      </c>
      <c r="B7" s="33">
        <v>64084</v>
      </c>
      <c r="C7" s="35">
        <v>10776</v>
      </c>
      <c r="D7" s="35">
        <v>22889</v>
      </c>
      <c r="E7" s="67">
        <v>2.1</v>
      </c>
      <c r="F7" s="346">
        <v>35.7</v>
      </c>
    </row>
    <row r="8" spans="1:6" s="28" customFormat="1" ht="16.5" customHeight="1">
      <c r="A8" s="251">
        <v>13</v>
      </c>
      <c r="B8" s="33">
        <v>64200</v>
      </c>
      <c r="C8" s="35">
        <v>11296</v>
      </c>
      <c r="D8" s="35">
        <v>23789</v>
      </c>
      <c r="E8" s="67">
        <v>2.1</v>
      </c>
      <c r="F8" s="346">
        <v>37.1</v>
      </c>
    </row>
    <row r="9" spans="1:6" s="28" customFormat="1" ht="16.5" customHeight="1">
      <c r="A9" s="251">
        <v>14</v>
      </c>
      <c r="B9" s="33">
        <v>64287</v>
      </c>
      <c r="C9" s="35">
        <v>12028</v>
      </c>
      <c r="D9" s="35">
        <v>25363</v>
      </c>
      <c r="E9" s="67">
        <v>2.1</v>
      </c>
      <c r="F9" s="346">
        <v>39.5</v>
      </c>
    </row>
    <row r="10" spans="1:6" s="28" customFormat="1" ht="16.5" customHeight="1">
      <c r="A10" s="251">
        <v>15</v>
      </c>
      <c r="B10" s="33">
        <v>64354</v>
      </c>
      <c r="C10" s="35">
        <v>12223</v>
      </c>
      <c r="D10" s="35">
        <v>25537</v>
      </c>
      <c r="E10" s="67">
        <v>2.1</v>
      </c>
      <c r="F10" s="347">
        <v>39.7</v>
      </c>
    </row>
    <row r="11" spans="1:6" s="28" customFormat="1" ht="16.5" customHeight="1">
      <c r="A11" s="251">
        <v>16</v>
      </c>
      <c r="B11" s="590">
        <v>64233</v>
      </c>
      <c r="C11" s="35">
        <v>12315</v>
      </c>
      <c r="D11" s="35">
        <v>25485</v>
      </c>
      <c r="E11" s="67">
        <v>2.1</v>
      </c>
      <c r="F11" s="592">
        <v>39.7</v>
      </c>
    </row>
    <row r="12" spans="1:6" ht="16.5" customHeight="1">
      <c r="A12" s="251">
        <v>17</v>
      </c>
      <c r="B12" s="590">
        <v>71211</v>
      </c>
      <c r="C12" s="35">
        <v>14178</v>
      </c>
      <c r="D12" s="35">
        <v>28817</v>
      </c>
      <c r="E12" s="67">
        <v>2</v>
      </c>
      <c r="F12" s="592">
        <v>40.5</v>
      </c>
    </row>
    <row r="13" spans="1:6" ht="16.5" customHeight="1">
      <c r="A13" s="251">
        <v>18</v>
      </c>
      <c r="B13" s="590">
        <v>70843</v>
      </c>
      <c r="C13" s="35">
        <v>14252</v>
      </c>
      <c r="D13" s="35">
        <v>28409</v>
      </c>
      <c r="E13" s="67">
        <v>2</v>
      </c>
      <c r="F13" s="592">
        <v>40.1</v>
      </c>
    </row>
    <row r="14" spans="1:6" ht="16.5" customHeight="1">
      <c r="A14" s="138">
        <v>19</v>
      </c>
      <c r="B14" s="590">
        <v>70671</v>
      </c>
      <c r="C14" s="35">
        <v>14252</v>
      </c>
      <c r="D14" s="35">
        <v>28107</v>
      </c>
      <c r="E14" s="67">
        <v>2</v>
      </c>
      <c r="F14" s="592">
        <v>39.8</v>
      </c>
    </row>
    <row r="15" spans="1:6" ht="16.5" customHeight="1">
      <c r="A15" s="138">
        <v>20</v>
      </c>
      <c r="B15" s="591">
        <v>70335</v>
      </c>
      <c r="C15" s="341">
        <v>11325</v>
      </c>
      <c r="D15" s="341">
        <v>21600</v>
      </c>
      <c r="E15" s="67">
        <v>1.9</v>
      </c>
      <c r="F15" s="592">
        <v>30.7</v>
      </c>
    </row>
    <row r="16" spans="1:6" ht="16.5" customHeight="1">
      <c r="A16" s="138">
        <v>21</v>
      </c>
      <c r="B16" s="591">
        <v>69924</v>
      </c>
      <c r="C16" s="341">
        <v>11344</v>
      </c>
      <c r="D16" s="341">
        <v>21516</v>
      </c>
      <c r="E16" s="67">
        <v>1.9</v>
      </c>
      <c r="F16" s="593">
        <v>30.8</v>
      </c>
    </row>
    <row r="17" spans="1:6" ht="16.5" customHeight="1">
      <c r="A17" s="314">
        <v>22</v>
      </c>
      <c r="B17" s="586">
        <v>69527</v>
      </c>
      <c r="C17" s="586">
        <v>11391</v>
      </c>
      <c r="D17" s="586">
        <v>21432</v>
      </c>
      <c r="E17" s="588">
        <v>1.9</v>
      </c>
      <c r="F17" s="589">
        <v>30.8</v>
      </c>
    </row>
    <row r="18" spans="1:6" ht="15" customHeight="1">
      <c r="A18" s="95"/>
      <c r="B18" s="95"/>
      <c r="C18" s="95"/>
      <c r="D18" s="95"/>
      <c r="E18" s="788" t="s">
        <v>107</v>
      </c>
      <c r="F18" s="779"/>
    </row>
    <row r="19" ht="13.5">
      <c r="E19" s="44"/>
    </row>
    <row r="20" ht="15.75" customHeight="1">
      <c r="E20" s="44"/>
    </row>
    <row r="21" spans="1:8" ht="15" customHeight="1">
      <c r="A21" s="186" t="s">
        <v>385</v>
      </c>
      <c r="B21" s="95"/>
      <c r="C21" s="95"/>
      <c r="D21" s="95"/>
      <c r="E21" s="95"/>
      <c r="F21" s="95"/>
      <c r="G21" s="95"/>
      <c r="H21" s="95"/>
    </row>
    <row r="22" spans="1:8" ht="16.5" customHeight="1">
      <c r="A22" s="315"/>
      <c r="B22" s="315"/>
      <c r="C22" s="315"/>
      <c r="D22" s="315"/>
      <c r="E22" s="315"/>
      <c r="F22" s="343" t="s">
        <v>473</v>
      </c>
      <c r="G22" s="95"/>
      <c r="H22" s="95"/>
    </row>
    <row r="23" spans="1:8" ht="18.75" customHeight="1">
      <c r="A23" s="784" t="s">
        <v>104</v>
      </c>
      <c r="B23" s="713" t="s">
        <v>386</v>
      </c>
      <c r="C23" s="707"/>
      <c r="D23" s="707"/>
      <c r="E23" s="707"/>
      <c r="F23" s="706"/>
      <c r="G23" s="95"/>
      <c r="H23" s="95"/>
    </row>
    <row r="24" spans="1:8" ht="15.75" customHeight="1">
      <c r="A24" s="787"/>
      <c r="B24" s="108" t="s">
        <v>387</v>
      </c>
      <c r="C24" s="108" t="s">
        <v>388</v>
      </c>
      <c r="D24" s="108" t="s">
        <v>389</v>
      </c>
      <c r="E24" s="108" t="s">
        <v>84</v>
      </c>
      <c r="F24" s="108" t="s">
        <v>108</v>
      </c>
      <c r="G24" s="95"/>
      <c r="H24" s="95"/>
    </row>
    <row r="25" spans="1:8" ht="13.5" customHeight="1">
      <c r="A25" s="428"/>
      <c r="B25" s="426" t="s">
        <v>472</v>
      </c>
      <c r="C25" s="426" t="s">
        <v>472</v>
      </c>
      <c r="D25" s="426" t="s">
        <v>472</v>
      </c>
      <c r="E25" s="426" t="s">
        <v>472</v>
      </c>
      <c r="F25" s="427" t="s">
        <v>472</v>
      </c>
      <c r="G25" s="95"/>
      <c r="H25" s="95"/>
    </row>
    <row r="26" spans="1:8" ht="16.5" customHeight="1">
      <c r="A26" s="251" t="s">
        <v>551</v>
      </c>
      <c r="B26" s="33">
        <v>1307693</v>
      </c>
      <c r="C26" s="35">
        <v>1302722</v>
      </c>
      <c r="D26" s="35">
        <v>287001</v>
      </c>
      <c r="E26" s="35">
        <v>517671</v>
      </c>
      <c r="F26" s="77">
        <v>49869</v>
      </c>
      <c r="G26" s="95"/>
      <c r="H26" s="95"/>
    </row>
    <row r="27" spans="1:8" ht="16.5" customHeight="1">
      <c r="A27" s="251">
        <v>13</v>
      </c>
      <c r="B27" s="33">
        <v>1285548</v>
      </c>
      <c r="C27" s="35">
        <v>1384695</v>
      </c>
      <c r="D27" s="35">
        <v>299910</v>
      </c>
      <c r="E27" s="35">
        <v>557143</v>
      </c>
      <c r="F27" s="77">
        <v>57014</v>
      </c>
      <c r="G27" s="95"/>
      <c r="H27" s="95"/>
    </row>
    <row r="28" spans="1:8" ht="16.5" customHeight="1">
      <c r="A28" s="251">
        <v>14</v>
      </c>
      <c r="B28" s="33">
        <v>1192510</v>
      </c>
      <c r="C28" s="35">
        <v>1309448</v>
      </c>
      <c r="D28" s="35">
        <v>288195</v>
      </c>
      <c r="E28" s="35">
        <v>524828</v>
      </c>
      <c r="F28" s="77">
        <v>56028</v>
      </c>
      <c r="G28" s="67"/>
      <c r="H28" s="67"/>
    </row>
    <row r="29" spans="1:8" ht="16.5" customHeight="1">
      <c r="A29" s="251">
        <v>15</v>
      </c>
      <c r="B29" s="33">
        <v>1474578</v>
      </c>
      <c r="C29" s="35">
        <v>1591932</v>
      </c>
      <c r="D29" s="35">
        <v>332779</v>
      </c>
      <c r="E29" s="35">
        <v>660871</v>
      </c>
      <c r="F29" s="77">
        <v>58732</v>
      </c>
      <c r="G29" s="95"/>
      <c r="H29" s="95"/>
    </row>
    <row r="30" spans="1:8" ht="16.5" customHeight="1">
      <c r="A30" s="251">
        <v>16</v>
      </c>
      <c r="B30" s="33">
        <v>1533114</v>
      </c>
      <c r="C30" s="35">
        <v>1660225</v>
      </c>
      <c r="D30" s="35">
        <v>345882</v>
      </c>
      <c r="E30" s="35">
        <v>709198</v>
      </c>
      <c r="F30" s="77">
        <v>72875</v>
      </c>
      <c r="G30" s="95"/>
      <c r="H30" s="95"/>
    </row>
    <row r="31" spans="1:8" ht="16.5" customHeight="1">
      <c r="A31" s="251">
        <v>17</v>
      </c>
      <c r="B31" s="33">
        <v>1901793</v>
      </c>
      <c r="C31" s="35">
        <v>2009882</v>
      </c>
      <c r="D31" s="35">
        <v>388550</v>
      </c>
      <c r="E31" s="35">
        <v>929024</v>
      </c>
      <c r="F31" s="77">
        <v>77990</v>
      </c>
      <c r="G31" s="95"/>
      <c r="H31" s="95"/>
    </row>
    <row r="32" spans="1:8" ht="16.5" customHeight="1">
      <c r="A32" s="138">
        <v>18</v>
      </c>
      <c r="B32" s="33">
        <v>1943450</v>
      </c>
      <c r="C32" s="35">
        <v>2066484</v>
      </c>
      <c r="D32" s="35">
        <v>397522</v>
      </c>
      <c r="E32" s="35">
        <v>936369</v>
      </c>
      <c r="F32" s="77">
        <v>88718</v>
      </c>
      <c r="G32" s="95"/>
      <c r="H32" s="95"/>
    </row>
    <row r="33" spans="1:8" ht="16.5" customHeight="1">
      <c r="A33" s="138">
        <v>19</v>
      </c>
      <c r="B33" s="33">
        <v>2036051</v>
      </c>
      <c r="C33" s="35">
        <v>2191640</v>
      </c>
      <c r="D33" s="35">
        <v>395708</v>
      </c>
      <c r="E33" s="35">
        <v>1025622</v>
      </c>
      <c r="F33" s="77">
        <v>95144</v>
      </c>
      <c r="G33" s="95"/>
      <c r="H33" s="95"/>
    </row>
    <row r="34" spans="1:8" ht="16.5" customHeight="1">
      <c r="A34" s="138">
        <v>20</v>
      </c>
      <c r="B34" s="340">
        <v>2076752</v>
      </c>
      <c r="C34" s="341">
        <v>2223025</v>
      </c>
      <c r="D34" s="341">
        <v>396751</v>
      </c>
      <c r="E34" s="341">
        <v>1027648</v>
      </c>
      <c r="F34" s="342">
        <v>90980</v>
      </c>
      <c r="G34" s="95"/>
      <c r="H34" s="95"/>
    </row>
    <row r="35" spans="1:8" ht="16.5" customHeight="1">
      <c r="A35" s="138">
        <v>21</v>
      </c>
      <c r="B35" s="340">
        <v>2040917</v>
      </c>
      <c r="C35" s="341">
        <v>2209657</v>
      </c>
      <c r="D35" s="341">
        <v>403373</v>
      </c>
      <c r="E35" s="341">
        <v>1099481</v>
      </c>
      <c r="F35" s="342">
        <v>99187</v>
      </c>
      <c r="G35" s="95"/>
      <c r="H35" s="95"/>
    </row>
    <row r="36" spans="1:8" ht="16.5" customHeight="1">
      <c r="A36" s="314">
        <v>22</v>
      </c>
      <c r="B36" s="586">
        <v>2141929</v>
      </c>
      <c r="C36" s="586">
        <v>2253835</v>
      </c>
      <c r="D36" s="586">
        <v>406311</v>
      </c>
      <c r="E36" s="586">
        <v>1131566</v>
      </c>
      <c r="F36" s="587">
        <v>101985</v>
      </c>
      <c r="G36" s="95"/>
      <c r="H36" s="95"/>
    </row>
    <row r="37" spans="1:8" ht="16.5" customHeight="1">
      <c r="A37" s="95"/>
      <c r="B37" s="95"/>
      <c r="C37" s="95"/>
      <c r="D37" s="95"/>
      <c r="E37" s="788" t="s">
        <v>107</v>
      </c>
      <c r="F37" s="779"/>
      <c r="G37" s="95"/>
      <c r="H37" s="95"/>
    </row>
    <row r="38" spans="1:8" ht="3.75" customHeight="1">
      <c r="A38" s="95"/>
      <c r="B38" s="95"/>
      <c r="C38" s="95"/>
      <c r="D38" s="95"/>
      <c r="E38" s="403"/>
      <c r="F38" s="369"/>
      <c r="G38" s="95"/>
      <c r="H38" s="95"/>
    </row>
    <row r="39" spans="1:8" ht="15" customHeight="1">
      <c r="A39" s="315"/>
      <c r="B39" s="315"/>
      <c r="C39" s="315"/>
      <c r="D39" s="315"/>
      <c r="E39" s="315"/>
      <c r="F39" s="315"/>
      <c r="G39" s="315"/>
      <c r="H39" s="343" t="s">
        <v>473</v>
      </c>
    </row>
    <row r="40" spans="1:8" ht="23.25" customHeight="1">
      <c r="A40" s="789" t="s">
        <v>390</v>
      </c>
      <c r="B40" s="713" t="s">
        <v>109</v>
      </c>
      <c r="C40" s="707"/>
      <c r="D40" s="707"/>
      <c r="E40" s="706"/>
      <c r="F40" s="713" t="s">
        <v>110</v>
      </c>
      <c r="G40" s="707"/>
      <c r="H40" s="706"/>
    </row>
    <row r="41" spans="1:8" ht="15.75" customHeight="1">
      <c r="A41" s="796"/>
      <c r="B41" s="784" t="s">
        <v>111</v>
      </c>
      <c r="C41" s="207" t="s">
        <v>112</v>
      </c>
      <c r="D41" s="207" t="s">
        <v>113</v>
      </c>
      <c r="E41" s="789" t="s">
        <v>84</v>
      </c>
      <c r="F41" s="207" t="s">
        <v>297</v>
      </c>
      <c r="G41" s="789" t="s">
        <v>114</v>
      </c>
      <c r="H41" s="789" t="s">
        <v>484</v>
      </c>
    </row>
    <row r="42" spans="1:8" ht="12.75" customHeight="1">
      <c r="A42" s="790"/>
      <c r="B42" s="787"/>
      <c r="C42" s="108" t="s">
        <v>391</v>
      </c>
      <c r="D42" s="108" t="s">
        <v>391</v>
      </c>
      <c r="E42" s="790"/>
      <c r="F42" s="108" t="s">
        <v>298</v>
      </c>
      <c r="G42" s="790"/>
      <c r="H42" s="790"/>
    </row>
    <row r="43" spans="1:8" ht="12" customHeight="1">
      <c r="A43" s="429"/>
      <c r="B43" s="426" t="s">
        <v>472</v>
      </c>
      <c r="C43" s="426" t="s">
        <v>472</v>
      </c>
      <c r="D43" s="426" t="s">
        <v>472</v>
      </c>
      <c r="E43" s="426" t="s">
        <v>472</v>
      </c>
      <c r="F43" s="456" t="s">
        <v>472</v>
      </c>
      <c r="G43" s="426" t="s">
        <v>472</v>
      </c>
      <c r="H43" s="427" t="s">
        <v>472</v>
      </c>
    </row>
    <row r="44" spans="1:8" ht="16.5" customHeight="1">
      <c r="A44" s="251" t="s">
        <v>551</v>
      </c>
      <c r="B44" s="33">
        <v>3464954</v>
      </c>
      <c r="C44" s="35">
        <v>2449440</v>
      </c>
      <c r="D44" s="35">
        <v>826004</v>
      </c>
      <c r="E44" s="77">
        <v>189510</v>
      </c>
      <c r="F44" s="33">
        <v>33000</v>
      </c>
      <c r="G44" s="35">
        <v>16450</v>
      </c>
      <c r="H44" s="77">
        <v>49450</v>
      </c>
    </row>
    <row r="45" spans="1:8" ht="16.5" customHeight="1">
      <c r="A45" s="251">
        <v>13</v>
      </c>
      <c r="B45" s="33">
        <v>3584310</v>
      </c>
      <c r="C45" s="35">
        <v>2537820</v>
      </c>
      <c r="D45" s="35">
        <v>841835</v>
      </c>
      <c r="E45" s="77">
        <v>204655</v>
      </c>
      <c r="F45" s="33">
        <v>36000</v>
      </c>
      <c r="G45" s="35">
        <v>17150</v>
      </c>
      <c r="H45" s="77">
        <v>53150</v>
      </c>
    </row>
    <row r="46" spans="1:8" ht="16.5" customHeight="1">
      <c r="A46" s="251">
        <v>14</v>
      </c>
      <c r="B46" s="33">
        <v>3371009</v>
      </c>
      <c r="C46" s="35">
        <v>2387557</v>
      </c>
      <c r="D46" s="35">
        <v>783670</v>
      </c>
      <c r="E46" s="77">
        <v>199782</v>
      </c>
      <c r="F46" s="33">
        <v>34200</v>
      </c>
      <c r="G46" s="35">
        <v>17800</v>
      </c>
      <c r="H46" s="77">
        <f>SUM(F46:G46)</f>
        <v>52000</v>
      </c>
    </row>
    <row r="47" spans="1:8" s="28" customFormat="1" ht="16.5" customHeight="1">
      <c r="A47" s="251">
        <v>15</v>
      </c>
      <c r="B47" s="33">
        <v>4118892</v>
      </c>
      <c r="C47" s="35">
        <v>2921766</v>
      </c>
      <c r="D47" s="35">
        <v>955887</v>
      </c>
      <c r="E47" s="77">
        <v>241239</v>
      </c>
      <c r="F47" s="33">
        <v>39900</v>
      </c>
      <c r="G47" s="35">
        <v>18750</v>
      </c>
      <c r="H47" s="77">
        <f>SUM(F47:G47)</f>
        <v>58650</v>
      </c>
    </row>
    <row r="48" spans="1:8" ht="16.5" customHeight="1">
      <c r="A48" s="251">
        <v>16</v>
      </c>
      <c r="B48" s="33">
        <v>4321294</v>
      </c>
      <c r="C48" s="35">
        <v>3096138</v>
      </c>
      <c r="D48" s="35">
        <v>994065</v>
      </c>
      <c r="E48" s="77">
        <v>231091</v>
      </c>
      <c r="F48" s="33">
        <v>36900</v>
      </c>
      <c r="G48" s="35">
        <v>20500</v>
      </c>
      <c r="H48" s="77">
        <v>57400</v>
      </c>
    </row>
    <row r="49" spans="1:8" ht="16.5" customHeight="1">
      <c r="A49" s="138">
        <v>17</v>
      </c>
      <c r="B49" s="33">
        <v>5307238</v>
      </c>
      <c r="C49" s="35">
        <v>3855375</v>
      </c>
      <c r="D49" s="35">
        <v>1199573</v>
      </c>
      <c r="E49" s="35">
        <v>252290</v>
      </c>
      <c r="F49" s="33">
        <v>32100</v>
      </c>
      <c r="G49" s="35">
        <v>19800</v>
      </c>
      <c r="H49" s="77">
        <v>51900</v>
      </c>
    </row>
    <row r="50" spans="1:8" ht="16.5" customHeight="1">
      <c r="A50" s="138">
        <v>18</v>
      </c>
      <c r="B50" s="35">
        <v>5432543</v>
      </c>
      <c r="C50" s="35">
        <v>3985903</v>
      </c>
      <c r="D50" s="35">
        <v>1200602</v>
      </c>
      <c r="E50" s="35">
        <v>246038</v>
      </c>
      <c r="F50" s="33">
        <v>35150</v>
      </c>
      <c r="G50" s="35">
        <v>24850</v>
      </c>
      <c r="H50" s="77">
        <v>60000</v>
      </c>
    </row>
    <row r="51" spans="1:8" ht="16.5" customHeight="1">
      <c r="A51" s="138">
        <v>19</v>
      </c>
      <c r="B51" s="33">
        <v>5744165</v>
      </c>
      <c r="C51" s="35">
        <v>4245585</v>
      </c>
      <c r="D51" s="35">
        <v>1255575</v>
      </c>
      <c r="E51" s="35">
        <v>243005</v>
      </c>
      <c r="F51" s="33">
        <v>40200</v>
      </c>
      <c r="G51" s="35">
        <v>22200</v>
      </c>
      <c r="H51" s="77">
        <v>62400</v>
      </c>
    </row>
    <row r="52" spans="1:8" ht="16.5" customHeight="1">
      <c r="A52" s="138">
        <v>20</v>
      </c>
      <c r="B52" s="340">
        <v>5815156</v>
      </c>
      <c r="C52" s="341">
        <v>4211756</v>
      </c>
      <c r="D52" s="341">
        <v>1271194</v>
      </c>
      <c r="E52" s="341">
        <v>332206</v>
      </c>
      <c r="F52" s="340">
        <v>34840</v>
      </c>
      <c r="G52" s="341">
        <v>8250</v>
      </c>
      <c r="H52" s="342">
        <v>43090</v>
      </c>
    </row>
    <row r="53" spans="1:8" ht="15" customHeight="1">
      <c r="A53" s="138">
        <v>21</v>
      </c>
      <c r="B53" s="340">
        <v>5852616</v>
      </c>
      <c r="C53" s="341">
        <v>4229907</v>
      </c>
      <c r="D53" s="341">
        <v>1272400</v>
      </c>
      <c r="E53" s="341">
        <v>350309</v>
      </c>
      <c r="F53" s="340">
        <v>35320</v>
      </c>
      <c r="G53" s="341">
        <v>6650</v>
      </c>
      <c r="H53" s="342">
        <v>41970</v>
      </c>
    </row>
    <row r="54" spans="1:8" ht="15" customHeight="1">
      <c r="A54" s="314">
        <v>22</v>
      </c>
      <c r="B54" s="586">
        <v>6035626</v>
      </c>
      <c r="C54" s="586">
        <v>4373819</v>
      </c>
      <c r="D54" s="586">
        <v>1304779</v>
      </c>
      <c r="E54" s="587">
        <v>357028</v>
      </c>
      <c r="F54" s="586">
        <v>42420</v>
      </c>
      <c r="G54" s="586">
        <v>6450</v>
      </c>
      <c r="H54" s="587">
        <v>48870</v>
      </c>
    </row>
    <row r="55" spans="1:8" ht="18" customHeight="1">
      <c r="A55" s="95"/>
      <c r="B55" s="95"/>
      <c r="C55" s="95"/>
      <c r="D55" s="95"/>
      <c r="E55" s="95"/>
      <c r="F55" s="95"/>
      <c r="G55" s="709" t="s">
        <v>116</v>
      </c>
      <c r="H55" s="709"/>
    </row>
    <row r="56" spans="1:8" ht="13.5">
      <c r="A56" s="95"/>
      <c r="B56" s="95"/>
      <c r="C56" s="95"/>
      <c r="D56" s="95"/>
      <c r="E56" s="95"/>
      <c r="F56" s="95"/>
      <c r="G56" s="95"/>
      <c r="H56" s="95"/>
    </row>
  </sheetData>
  <sheetProtection/>
  <mergeCells count="19">
    <mergeCell ref="E4:E5"/>
    <mergeCell ref="F3:F5"/>
    <mergeCell ref="H41:H42"/>
    <mergeCell ref="A40:A42"/>
    <mergeCell ref="F40:H40"/>
    <mergeCell ref="B41:B42"/>
    <mergeCell ref="E41:E42"/>
    <mergeCell ref="B40:E40"/>
    <mergeCell ref="E37:F37"/>
    <mergeCell ref="G55:H55"/>
    <mergeCell ref="C3:E3"/>
    <mergeCell ref="A3:A5"/>
    <mergeCell ref="B3:B5"/>
    <mergeCell ref="B23:F23"/>
    <mergeCell ref="A23:A24"/>
    <mergeCell ref="C4:C5"/>
    <mergeCell ref="E18:F18"/>
    <mergeCell ref="G41:G42"/>
    <mergeCell ref="D4:D5"/>
  </mergeCells>
  <printOptions/>
  <pageMargins left="0.5511811023622047" right="0.2362204724409449" top="0.5905511811023623" bottom="0.5905511811023623" header="0.5118110236220472" footer="0.5118110236220472"/>
  <pageSetup firstPageNumber="70" useFirstPageNumber="1" horizontalDpi="600" verticalDpi="600" orientation="portrait" paperSize="9" scale="91" r:id="rId1"/>
  <headerFooter alignWithMargins="0">
    <oddFooter>&amp;C&amp;"ＭＳ 明朝,標準"83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 </cp:lastModifiedBy>
  <cp:lastPrinted>2012-06-29T08:00:18Z</cp:lastPrinted>
  <dcterms:created xsi:type="dcterms:W3CDTF">2003-08-04T02:36:53Z</dcterms:created>
  <dcterms:modified xsi:type="dcterms:W3CDTF">2012-07-05T02:27:03Z</dcterms:modified>
  <cp:category/>
  <cp:version/>
  <cp:contentType/>
  <cp:contentStatus/>
</cp:coreProperties>
</file>