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000\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<sst xmlns="http://schemas.openxmlformats.org/spreadsheetml/2006/main" count="1079" uniqueCount="619">
  <si>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</si>
  <si>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</si>
  <si>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</si>
  <si>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</si>
  <si>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</si>
  <si>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</si>
  <si>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</si>
  <si>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</si>
  <si>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</si>
  <si>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</si>
  <si>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</si>
  <si>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</si>
  <si>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</si>
  <si>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</si>
  <si>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</si>
  <si>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</si>
  <si>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</si>
  <si>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</si>
  <si>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</si>
  <si>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</si>
  <si>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</si>
  <si>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</si>
  <si>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</si>
  <si>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</si>
  <si>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</si>
  <si>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</si>
  <si>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</si>
  <si>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</si>
  <si>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</si>
  <si>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</si>
  <si>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</si>
  <si>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</si>
  <si>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</si>
  <si>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</si>
  <si>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</si>
  <si>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</si>
  <si>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</si>
  <si>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</si>
  <si>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</si>
  <si>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</si>
  <si>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</si>
  <si>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</si>
  <si>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</si>
  <si>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</si>
  <si>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</si>
  <si>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</si>
  <si>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</si>
  <si>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</si>
  <si>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</si>
  <si>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</si>
  <si>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</si>
  <si>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</si>
  <si>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</si>
  <si>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</si>
  <si>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</si>
  <si>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</si>
  <si>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</si>
  <si>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</si>
  <si>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</si>
  <si>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</si>
  <si>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</si>
  <si>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</si>
  <si>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</si>
  <si>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</si>
  <si>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</si>
  <si>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</si>
  <si>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</si>
  <si>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</si>
  <si>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</si>
  <si>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</si>
  <si>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</si>
  <si>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</si>
  <si>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</si>
  <si>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</si>
  <si>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</si>
  <si>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</si>
  <si>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</si>
  <si>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</si>
  <si>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</si>
  <si>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</si>
  <si>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</si>
  <si>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</si>
  <si>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</si>
  <si>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</si>
  <si>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</si>
  <si>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</si>
  <si>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</si>
  <si>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</si>
  <si>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</si>
  <si>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</si>
  <si>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</si>
  <si>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</si>
  <si>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</si>
  <si>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</si>
  <si>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</si>
  <si>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</si>
  <si>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</si>
  <si>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</si>
  <si>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藤岡市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</si>
  <si>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</si>
  <si>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</si>
  <si>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</si>
  <si>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</si>
  <si>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</si>
  <si>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</si>
  <si>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</si>
  <si>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</si>
  <si>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</si>
  <si>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</si>
  <si>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</si>
  <si>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</si>
  <si>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</si>
  <si>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</si>
  <si>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</si>
  <si>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</si>
  <si>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</si>
  <si>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</si>
  <si>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</si>
  <si>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</si>
  <si>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</si>
  <si>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</si>
  <si>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</si>
  <si>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</si>
  <si>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</si>
  <si>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</si>
  <si>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</si>
  <si>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</si>
  <si>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</si>
  <si>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</si>
  <si>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</si>
  <si>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</si>
  <si>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</si>
  <si>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</si>
  <si>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</si>
  <si>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</si>
  <si>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</si>
  <si>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</si>
  <si>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</si>
  <si>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</si>
  <si>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</si>
  <si>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</si>
  <si>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</si>
  <si>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</si>
  <si>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</si>
  <si>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</si>
  <si>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</si>
  <si>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</si>
  <si>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</si>
  <si>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</si>
  <si>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</si>
  <si>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</si>
  <si>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</si>
  <si>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</si>
  <si>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</si>
  <si>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</si>
  <si>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</si>
  <si>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</si>
  <si>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</si>
  <si>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</si>
  <si>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</si>
  <si>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</si>
  <si>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</si>
  <si>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</si>
  <si>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</si>
  <si>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</si>
  <si>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</si>
  <si>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</si>
  <si>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</si>
  <si>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</si>
  <si>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</si>
  <si>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</si>
  <si>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</si>
  <si>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</si>
  <si>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</si>
  <si>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</si>
  <si>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</si>
  <si>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</si>
  <si>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</si>
  <si>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</si>
  <si>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</si>
  <si>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</si>
  <si>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</si>
  <si>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</si>
  <si>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</si>
  <si>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</si>
  <si>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</si>
  <si>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</si>
  <si>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</si>
  <si>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</si>
  <si>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</si>
  <si>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</si>
  <si>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</si>
  <si>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</si>
  <si>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</si>
  <si>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</si>
  <si>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</si>
  <si>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</si>
  <si>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</si>
  <si>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</si>
  <si>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</si>
  <si>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</si>
  <si>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</si>
  <si>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</si>
  <si>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</si>
  <si>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</si>
  <si>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</si>
  <si>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</si>
  <si>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</si>
  <si>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</si>
  <si>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</si>
  <si>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</si>
  <si>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</si>
  <si>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</si>
  <si>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</si>
  <si>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</si>
  <si>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</si>
  <si>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</si>
  <si>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</si>
  <si>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</si>
  <si>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群馬県藤岡市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</si>
  <si>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</si>
  <si>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</si>
  <si>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</si>
  <si>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</si>
  <si>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</si>
  <si>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</si>
  <si>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</si>
  <si>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</si>
  <si>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</si>
  <si>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</si>
  <si>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</si>
  <si>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</si>
  <si>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</si>
  <si>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</si>
  <si>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</si>
  <si>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</si>
  <si>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</si>
  <si>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</si>
  <si>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</si>
  <si>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</si>
  <si>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</si>
  <si>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</si>
  <si>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</si>
  <si>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</si>
  <si>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</si>
  <si>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</si>
  <si>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</si>
  <si>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</si>
  <si>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</si>
  <si>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</si>
  <si>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</si>
  <si>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</si>
  <si>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</si>
  <si>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</si>
  <si>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</si>
  <si>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</si>
  <si>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</si>
  <si>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</si>
  <si>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</si>
  <si>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</si>
  <si>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</si>
  <si>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</si>
  <si>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</si>
  <si>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</si>
  <si>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</si>
  <si>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</si>
  <si>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</si>
  <si>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</si>
  <si>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</si>
  <si>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</si>
  <si>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</si>
  <si>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</si>
  <si>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</si>
  <si>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</si>
  <si>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</si>
  <si>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</si>
  <si>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</si>
  <si>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</si>
  <si>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</si>
  <si>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</si>
  <si>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</si>
  <si>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</si>
  <si>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</si>
  <si>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</si>
  <si>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</si>
  <si>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</si>
  <si>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</si>
  <si>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</si>
  <si>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</si>
  <si>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</si>
  <si>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</si>
  <si>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</si>
  <si>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</si>
  <si>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</si>
  <si>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</si>
  <si>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</si>
  <si>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</si>
  <si>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</si>
  <si>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</si>
  <si>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</si>
  <si>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</si>
  <si>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</si>
  <si>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</si>
  <si>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</si>
  <si>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</si>
  <si>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</si>
  <si>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</si>
  <si>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</si>
  <si>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</si>
  <si>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</si>
  <si>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</si>
  <si>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</si>
  <si>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</si>
  <si>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</si>
  <si>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</si>
  <si>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</si>
  <si>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</si>
  <si>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</si>
  <si>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</si>
  <si>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</si>
  <si>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</si>
  <si>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</si>
  <si>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</si>
  <si>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</si>
  <si>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</si>
  <si>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</si>
  <si>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</si>
  <si>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</si>
  <si>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</si>
  <si>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</si>
  <si>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</si>
  <si>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</si>
  <si>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</si>
  <si>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</si>
  <si>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</si>
  <si>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</si>
  <si>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</si>
  <si>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</si>
  <si>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</si>
  <si>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</si>
  <si>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</si>
  <si>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</si>
  <si>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</si>
  <si>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</si>
  <si>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</si>
  <si>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</si>
  <si>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</si>
  <si>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</si>
  <si>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</si>
  <si>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</si>
  <si>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</si>
  <si>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</si>
  <si>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</si>
  <si>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</si>
  <si>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</si>
  <si>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</si>
  <si>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</si>
  <si>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</si>
  <si>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</si>
  <si>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</si>
  <si>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</si>
  <si>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</si>
  <si>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</si>
  <si>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</si>
  <si>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</si>
  <si>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</si>
  <si>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</si>
  <si>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</si>
  <si>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</si>
  <si>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群馬県藤岡市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</si>
  <si>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</si>
  <si>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</si>
  <si>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</si>
  <si>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</si>
  <si>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</si>
  <si>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</si>
  <si>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</si>
  <si>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</si>
  <si>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</si>
  <si>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</si>
  <si>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</si>
  <si>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</si>
  <si>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</si>
  <si>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</si>
  <si>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</si>
  <si>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</si>
  <si>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</si>
  <si>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</si>
  <si>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</si>
  <si>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</si>
  <si>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</si>
  <si>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</si>
  <si>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</si>
  <si>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</si>
  <si>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</si>
  <si>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</si>
  <si>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</si>
  <si>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</si>
  <si>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</si>
  <si>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</si>
  <si>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</si>
  <si>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</si>
  <si>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</si>
  <si>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</si>
  <si>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</si>
  <si>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</si>
  <si>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</si>
  <si>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</si>
  <si>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介護保険事業勘定特別会計</t>
    <phoneticPr fontId="5"/>
  </si>
  <si>
    <t>介護老人保健施設特別会計</t>
    <phoneticPr fontId="5"/>
  </si>
  <si>
    <t>水道事業会計</t>
    <phoneticPr fontId="5"/>
  </si>
  <si>
    <t>法適用企業</t>
    <phoneticPr fontId="5"/>
  </si>
  <si>
    <t>国民健康保険鬼石病院事業会計</t>
    <phoneticPr fontId="5"/>
  </si>
  <si>
    <t>法適用企業</t>
    <phoneticPr fontId="5"/>
  </si>
  <si>
    <t>下水道事業特別会計</t>
    <phoneticPr fontId="5"/>
  </si>
  <si>
    <t>法非適用企業</t>
    <phoneticPr fontId="5"/>
  </si>
  <si>
    <t>特定地域生活排水処理事業特別会計</t>
    <phoneticPr fontId="5"/>
  </si>
  <si>
    <t>法非適用企業</t>
    <phoneticPr fontId="5"/>
  </si>
  <si>
    <t>簡易水道事業等特別会計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</si>
  <si>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</si>
  <si>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</si>
  <si>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</si>
  <si>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</si>
  <si>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</si>
  <si>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</si>
  <si>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</si>
  <si>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</si>
  <si>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</si>
  <si>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</si>
  <si>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</si>
  <si>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</si>
  <si>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</si>
  <si>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</si>
  <si>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</si>
  <si>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</si>
  <si>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</si>
  <si>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</si>
  <si>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</si>
  <si>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</si>
  <si>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</si>
  <si>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</si>
  <si>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</si>
  <si>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</si>
  <si>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</si>
  <si>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</si>
  <si>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</si>
  <si>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</si>
  <si>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</si>
  <si>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</si>
  <si>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</si>
  <si>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</si>
  <si>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</si>
  <si>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</si>
  <si>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</si>
  <si>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</si>
  <si>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</si>
  <si>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</si>
  <si>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</si>
  <si>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</si>
  <si>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</si>
  <si>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</si>
  <si>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</si>
  <si>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</si>
  <si>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</si>
  <si>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</si>
  <si>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</si>
  <si>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</si>
  <si>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</si>
  <si>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</si>
  <si>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</si>
  <si>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</si>
  <si>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</si>
  <si>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</si>
  <si>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</si>
  <si>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</si>
  <si>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</si>
  <si>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</si>
  <si>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</si>
  <si>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</si>
  <si>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</si>
  <si>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</si>
  <si>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</si>
  <si>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</si>
  <si>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</si>
  <si>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</si>
  <si>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</si>
  <si>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国民健康保険鬼石病院事業会計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</si>
  <si>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</si>
  <si>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簡易水道事業等特別会計</t>
    <phoneticPr fontId="5"/>
  </si>
  <si>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</si>
  <si>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</si>
  <si>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</si>
  <si>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</si>
  <si>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</si>
  <si>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</si>
  <si>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</si>
  <si>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</si>
  <si>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</si>
  <si>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</si>
  <si>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</si>
  <si>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</si>
  <si>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</si>
  <si>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</si>
  <si>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</si>
  <si>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</si>
  <si>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</si>
  <si>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</si>
  <si>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</si>
  <si>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</si>
  <si>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</si>
  <si>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</si>
  <si>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</si>
  <si>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</si>
  <si>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</si>
  <si>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</si>
  <si>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</si>
  <si>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</si>
  <si>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</si>
  <si>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</si>
  <si>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</si>
  <si>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</si>
  <si>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</si>
  <si>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</si>
  <si>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</si>
  <si>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</si>
  <si>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</si>
  <si>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</si>
  <si>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</si>
  <si>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</si>
  <si>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</si>
  <si>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</si>
  <si>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</si>
  <si>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</si>
  <si>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</si>
  <si>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</si>
  <si>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</si>
  <si>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</si>
  <si>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</si>
  <si>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</si>
  <si>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</si>
  <si>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</si>
  <si>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</si>
  <si>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</si>
  <si>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</si>
  <si>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</si>
  <si>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</si>
  <si>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</si>
  <si>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</si>
  <si>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</si>
  <si>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</si>
  <si>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</si>
  <si>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</si>
  <si>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</si>
  <si>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</si>
  <si>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</si>
  <si>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</si>
  <si>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</si>
  <si>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</si>
  <si>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</si>
  <si>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</si>
  <si>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</si>
  <si>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</si>
  <si>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</si>
  <si>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</si>
  <si>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</si>
  <si>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</si>
  <si>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</si>
  <si>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</si>
  <si>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</si>
  <si>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</si>
  <si>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</si>
  <si>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</si>
  <si>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</si>
  <si>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</si>
  <si>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</si>
  <si>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3.56</t>
  </si>
  <si>
    <t>▲ 1.88</t>
  </si>
  <si>
    <t>▲ 3.39</t>
  </si>
  <si>
    <t>▲ 1.92</t>
  </si>
  <si>
    <t>▲ 2.24</t>
  </si>
  <si>
    <t>水道事業会計</t>
  </si>
  <si>
    <t>一般会計</t>
  </si>
  <si>
    <t>国民健康保険鬼石病院事業会計</t>
  </si>
  <si>
    <t>介護保険事業勘定特別会計</t>
  </si>
  <si>
    <t>国民健康保険事業勘定特別会計</t>
  </si>
  <si>
    <t>後期高齢者医療特別会計</t>
  </si>
  <si>
    <t>簡易水道事業等特別会計</t>
  </si>
  <si>
    <t>介護老人保健施設特別会計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</si>
  <si>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</si>
  <si>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</si>
  <si>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</si>
  <si>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</si>
  <si>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</si>
  <si>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</si>
  <si>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</si>
  <si>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</si>
  <si>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多野藤岡広域市町村圏振興整備組合</t>
    <rPh sb="0" eb="2">
      <t>タノ</t>
    </rPh>
    <rPh sb="2" eb="4">
      <t>フジオカ</t>
    </rPh>
    <rPh sb="4" eb="6">
      <t>コウイキ</t>
    </rPh>
    <rPh sb="6" eb="9">
      <t>シチョウソン</t>
    </rPh>
    <rPh sb="9" eb="10">
      <t>ケン</t>
    </rPh>
    <rPh sb="10" eb="12">
      <t>シンコウ</t>
    </rPh>
    <rPh sb="12" eb="14">
      <t>セイビ</t>
    </rPh>
    <rPh sb="14" eb="16">
      <t>クミアイ</t>
    </rPh>
    <phoneticPr fontId="2"/>
  </si>
  <si>
    <t>多野藤岡医療事務市町村組合（病院事業会計）</t>
    <rPh sb="0" eb="2">
      <t>タノ</t>
    </rPh>
    <rPh sb="2" eb="4">
      <t>フジオカ</t>
    </rPh>
    <rPh sb="4" eb="6">
      <t>イリョウ</t>
    </rPh>
    <rPh sb="6" eb="8">
      <t>ジム</t>
    </rPh>
    <rPh sb="8" eb="11">
      <t>シチョウソン</t>
    </rPh>
    <rPh sb="11" eb="13">
      <t>クミアイ</t>
    </rPh>
    <rPh sb="14" eb="16">
      <t>ビョウイン</t>
    </rPh>
    <rPh sb="16" eb="18">
      <t>ジギョウ</t>
    </rPh>
    <rPh sb="18" eb="20">
      <t>カイケイ</t>
    </rPh>
    <phoneticPr fontId="2"/>
  </si>
  <si>
    <t>多野藤岡医療事務市町村組合（老健施設会計）</t>
    <rPh sb="0" eb="2">
      <t>タノ</t>
    </rPh>
    <rPh sb="2" eb="4">
      <t>フジオカ</t>
    </rPh>
    <rPh sb="4" eb="6">
      <t>イリョウ</t>
    </rPh>
    <rPh sb="6" eb="8">
      <t>ジム</t>
    </rPh>
    <rPh sb="8" eb="11">
      <t>シチョウソン</t>
    </rPh>
    <rPh sb="11" eb="13">
      <t>クミアイ</t>
    </rPh>
    <rPh sb="14" eb="16">
      <t>ロウケン</t>
    </rPh>
    <rPh sb="16" eb="18">
      <t>シセツ</t>
    </rPh>
    <rPh sb="18" eb="20">
      <t>カイケイ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</si>
  <si>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</si>
  <si>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</si>
  <si>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</si>
  <si>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</si>
  <si>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</si>
  <si>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藤岡市土地開発公社</t>
    <rPh sb="0" eb="3">
      <t>フジオカシ</t>
    </rPh>
    <rPh sb="3" eb="5">
      <t>トチ</t>
    </rPh>
    <rPh sb="5" eb="7">
      <t>カイハツ</t>
    </rPh>
    <rPh sb="7" eb="9">
      <t>コウシャ</t>
    </rPh>
    <phoneticPr fontId="2"/>
  </si>
  <si>
    <t>藤岡市文化振興事業団</t>
    <rPh sb="0" eb="3">
      <t>フジオカシ</t>
    </rPh>
    <rPh sb="3" eb="5">
      <t>ブンカ</t>
    </rPh>
    <rPh sb="5" eb="7">
      <t>シンコウ</t>
    </rPh>
    <rPh sb="7" eb="10">
      <t>ジギョウダン</t>
    </rPh>
    <phoneticPr fontId="2"/>
  </si>
  <si>
    <t>藤岡クロスパーク</t>
    <rPh sb="0" eb="2">
      <t>フジオカ</t>
    </rPh>
    <phoneticPr fontId="2"/>
  </si>
  <si>
    <t>神流湖整備協会</t>
    <rPh sb="0" eb="2">
      <t>カンナ</t>
    </rPh>
    <rPh sb="2" eb="3">
      <t>コ</t>
    </rPh>
    <rPh sb="3" eb="5">
      <t>セイビ</t>
    </rPh>
    <rPh sb="5" eb="7">
      <t>キョウカイ</t>
    </rPh>
    <phoneticPr fontId="2"/>
  </si>
  <si>
    <t>○</t>
    <phoneticPr fontId="2"/>
  </si>
  <si>
    <t>-</t>
    <phoneticPr fontId="2"/>
  </si>
  <si>
    <t>-</t>
    <phoneticPr fontId="2"/>
  </si>
  <si>
    <t>-</t>
    <phoneticPr fontId="2"/>
  </si>
  <si>
    <t>-</t>
    <phoneticPr fontId="2"/>
  </si>
  <si>
    <t>-</t>
    <phoneticPr fontId="2"/>
  </si>
  <si>
    <t>庁舎建設基金</t>
    <phoneticPr fontId="2"/>
  </si>
  <si>
    <t>高齢者保健福祉基金</t>
    <phoneticPr fontId="2"/>
  </si>
  <si>
    <t>公共施設整備基金</t>
    <rPh sb="0" eb="2">
      <t>コウキョウ</t>
    </rPh>
    <rPh sb="2" eb="4">
      <t>シセツ</t>
    </rPh>
    <rPh sb="4" eb="6">
      <t>セイビ</t>
    </rPh>
    <rPh sb="6" eb="8">
      <t>キキン</t>
    </rPh>
    <phoneticPr fontId="2"/>
  </si>
  <si>
    <t>職員退職手当基金</t>
    <rPh sb="0" eb="2">
      <t>ショクイン</t>
    </rPh>
    <rPh sb="2" eb="4">
      <t>タイショク</t>
    </rPh>
    <rPh sb="4" eb="6">
      <t>テアテ</t>
    </rPh>
    <rPh sb="6" eb="8">
      <t>キキン</t>
    </rPh>
    <phoneticPr fontId="2"/>
  </si>
  <si>
    <t>ふるさと基金</t>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</si>
</sst>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445A-4289-AD21-05F457085D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58319</c:v>
                </c:pt>
                <c:pt idx="1">
                  <c:v>74156</c:v>
                </c:pt>
                <c:pt idx="2">
                  <c:v>64008</c:v>
                </c:pt>
                <c:pt idx="3">
                  <c:v>56222</c:v>
                </c:pt>
                <c:pt idx="4">
                  <c:v>56134</c:v>
                </c:pt>
              </c:numCache>
            </c:numRef>
          </c:val>
          <c:smooth val="0"/>
          <c:extLst xmlns:c16r2="http://schemas.microsoft.com/office/drawing/2015/06/chart">
            <c:ext xmlns:c16="http://schemas.microsoft.com/office/drawing/2014/chart" uri="{C3380CC4-5D6E-409C-BE32-E72D297353CC}">
              <c16:uniqueId val="{00000001-445A-4289-AD21-05F457085D81}"/>
            </c:ext>
          </c:extLst>
        </c:ser>
        <c:dLbls>
          <c:showLegendKey val="0"/>
          <c:showVal val="0"/>
          <c:showCatName val="0"/>
          <c:showSerName val="0"/>
          <c:showPercent val="0"/>
          <c:showBubbleSize val="0"/>
        </c:dLbls>
        <c:marker val="1"/>
        <c:smooth val="0"/>
        <c:axId val="255199432"/>
        <c:axId val="171209456"/>
      </c:lineChart>
      <c:catAx>
        <c:axId val="255199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209456"/>
        <c:crosses val="autoZero"/>
        <c:auto val="1"/>
        <c:lblAlgn val="ctr"/>
        <c:lblOffset val="100"/>
        <c:tickLblSkip val="1"/>
        <c:tickMarkSkip val="1"/>
        <c:noMultiLvlLbl val="0"/>
      </c:catAx>
      <c:valAx>
        <c:axId val="1712094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199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4.78</c:v>
                </c:pt>
                <c:pt idx="1">
                  <c:v>4.78</c:v>
                </c:pt>
                <c:pt idx="2">
                  <c:v>3.99</c:v>
                </c:pt>
                <c:pt idx="3">
                  <c:v>4.6900000000000004</c:v>
                </c:pt>
                <c:pt idx="4">
                  <c:v>5.07</c:v>
                </c:pt>
              </c:numCache>
            </c:numRef>
          </c:val>
          <c:extLst xmlns:c16r2="http://schemas.microsoft.com/office/drawing/2015/06/chart">
            <c:ext xmlns:c16="http://schemas.microsoft.com/office/drawing/2014/chart" uri="{C3380CC4-5D6E-409C-BE32-E72D297353CC}">
              <c16:uniqueId val="{00000000-275D-4A68-8094-336C61C5E8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19.72</c:v>
                </c:pt>
                <c:pt idx="1">
                  <c:v>20.18</c:v>
                </c:pt>
                <c:pt idx="2">
                  <c:v>20.239999999999998</c:v>
                </c:pt>
                <c:pt idx="3">
                  <c:v>19.71</c:v>
                </c:pt>
                <c:pt idx="4">
                  <c:v>19.09</c:v>
                </c:pt>
              </c:numCache>
            </c:numRef>
          </c:val>
          <c:extLst xmlns:c16r2="http://schemas.microsoft.com/office/drawing/2015/06/chart">
            <c:ext xmlns:c16="http://schemas.microsoft.com/office/drawing/2014/chart" uri="{C3380CC4-5D6E-409C-BE32-E72D297353CC}">
              <c16:uniqueId val="{00000001-275D-4A68-8094-336C61C5E8DD}"/>
            </c:ext>
          </c:extLst>
        </c:ser>
        <c:dLbls>
          <c:showLegendKey val="0"/>
          <c:showVal val="0"/>
          <c:showCatName val="0"/>
          <c:showSerName val="0"/>
          <c:showPercent val="0"/>
          <c:showBubbleSize val="0"/>
        </c:dLbls>
        <c:gapWidth val="250"/>
        <c:overlap val="100"/>
        <c:axId val="256055032"/>
        <c:axId val="399805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-3.56</c:v>
                </c:pt>
                <c:pt idx="1">
                  <c:v>-1.88</c:v>
                </c:pt>
                <c:pt idx="2">
                  <c:v>-3.39</c:v>
                </c:pt>
                <c:pt idx="3">
                  <c:v>-1.92</c:v>
                </c:pt>
                <c:pt idx="4">
                  <c:v>-2.2400000000000002</c:v>
                </c:pt>
              </c:numCache>
            </c:numRef>
          </c:val>
          <c:smooth val="0"/>
          <c:extLst xmlns:c16r2="http://schemas.microsoft.com/office/drawing/2015/06/chart">
            <c:ext xmlns:c16="http://schemas.microsoft.com/office/drawing/2014/chart" uri="{C3380CC4-5D6E-409C-BE32-E72D297353CC}">
              <c16:uniqueId val="{00000002-275D-4A68-8094-336C61C5E8DD}"/>
            </c:ext>
          </c:extLst>
        </c:ser>
        <c:dLbls>
          <c:showLegendKey val="0"/>
          <c:showVal val="0"/>
          <c:showCatName val="0"/>
          <c:showSerName val="0"/>
          <c:showPercent val="0"/>
          <c:showBubbleSize val="0"/>
        </c:dLbls>
        <c:marker val="1"/>
        <c:smooth val="0"/>
        <c:axId val="256055032"/>
        <c:axId val="399805632"/>
      </c:lineChart>
      <c:catAx>
        <c:axId val="256055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9805632"/>
        <c:crosses val="autoZero"/>
        <c:auto val="1"/>
        <c:lblAlgn val="ctr"/>
        <c:lblOffset val="100"/>
        <c:tickLblSkip val="1"/>
        <c:tickMarkSkip val="1"/>
        <c:noMultiLvlLbl val="0"/>
      </c:catAx>
      <c:valAx>
        <c:axId val="39980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055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0.19</c:v>
                </c:pt>
                <c:pt idx="4">
                  <c:v>#N/A</c:v>
                </c:pt>
                <c:pt idx="5">
                  <c:v>0.39</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0-2948-4194-B0E5-0D7B2C8BAC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948-4194-B0E5-0D7B2C8BAC77}"/>
            </c:ext>
          </c:extLst>
        </c:ser>
        <c:ser>
          <c:idx val="2"/>
          <c:order val="2"/>
          <c:tx>
            <c:strRef>
              <c:f>データシート!$A$29</c:f>
              <c:strCache>
                <c:ptCount val="1"/>
                <c:pt idx="0">
                  <c:v>介護老人保健施設特別会計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c:v>
                </c:pt>
                <c:pt idx="4">
                  <c:v>#N/A</c:v>
                </c:pt>
                <c:pt idx="5">
                  <c:v>0.02</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2-2948-4194-B0E5-0D7B2C8BAC77}"/>
            </c:ext>
          </c:extLst>
        </c:ser>
        <c:ser>
          <c:idx val="3"/>
          <c:order val="3"/>
          <c:tx>
            <c:strRef>
              <c:f>データシート!$A$30</c:f>
              <c:strCache>
                <c:ptCount val="1"/>
                <c:pt idx="0">
                  <c:v>簡易水道事業等特別会計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2948-4194-B0E5-0D7B2C8BAC7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0.08</c:v>
                </c:pt>
                <c:pt idx="4">
                  <c:v>#N/A</c:v>
                </c:pt>
                <c:pt idx="5">
                  <c:v>0.19</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4-2948-4194-B0E5-0D7B2C8BAC77}"/>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1.44</c:v>
                </c:pt>
                <c:pt idx="2">
                  <c:v>#N/A</c:v>
                </c:pt>
                <c:pt idx="3">
                  <c:v>1.94</c:v>
                </c:pt>
                <c:pt idx="4">
                  <c:v>#N/A</c:v>
                </c:pt>
                <c:pt idx="5">
                  <c:v>2.58</c:v>
                </c:pt>
                <c:pt idx="6">
                  <c:v>#N/A</c:v>
                </c:pt>
                <c:pt idx="7">
                  <c:v>3.31</c:v>
                </c:pt>
                <c:pt idx="8">
                  <c:v>#N/A</c:v>
                </c:pt>
                <c:pt idx="9">
                  <c:v>0.4</c:v>
                </c:pt>
              </c:numCache>
            </c:numRef>
          </c:val>
          <c:extLst xmlns:c16r2="http://schemas.microsoft.com/office/drawing/2015/06/chart">
            <c:ext xmlns:c16="http://schemas.microsoft.com/office/drawing/2014/chart" uri="{C3380CC4-5D6E-409C-BE32-E72D297353CC}">
              <c16:uniqueId val="{00000005-2948-4194-B0E5-0D7B2C8BAC77}"/>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0.92</c:v>
                </c:pt>
                <c:pt idx="2">
                  <c:v>#N/A</c:v>
                </c:pt>
                <c:pt idx="3">
                  <c:v>0.77</c:v>
                </c:pt>
                <c:pt idx="4">
                  <c:v>#N/A</c:v>
                </c:pt>
                <c:pt idx="5">
                  <c:v>0.67</c:v>
                </c:pt>
                <c:pt idx="6">
                  <c:v>#N/A</c:v>
                </c:pt>
                <c:pt idx="7">
                  <c:v>0.47</c:v>
                </c:pt>
                <c:pt idx="8">
                  <c:v>#N/A</c:v>
                </c:pt>
                <c:pt idx="9">
                  <c:v>0.7</c:v>
                </c:pt>
              </c:numCache>
            </c:numRef>
          </c:val>
          <c:extLst xmlns:c16r2="http://schemas.microsoft.com/office/drawing/2015/06/chart">
            <c:ext xmlns:c16="http://schemas.microsoft.com/office/drawing/2014/chart" uri="{C3380CC4-5D6E-409C-BE32-E72D297353CC}">
              <c16:uniqueId val="{00000006-2948-4194-B0E5-0D7B2C8BAC77}"/>
            </c:ext>
          </c:extLst>
        </c:ser>
        <c:ser>
          <c:idx val="7"/>
          <c:order val="7"/>
          <c:tx>
            <c:strRef>
              <c:f>データシート!$A$34</c:f>
              <c:strCache>
                <c:ptCount val="1"/>
                <c:pt idx="0">
                  <c:v>国民健康保険鬼石病院事業会計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4.0599999999999996</c:v>
                </c:pt>
                <c:pt idx="2">
                  <c:v>#N/A</c:v>
                </c:pt>
                <c:pt idx="3">
                  <c:v>3.53</c:v>
                </c:pt>
                <c:pt idx="4">
                  <c:v>#N/A</c:v>
                </c:pt>
                <c:pt idx="5">
                  <c:v>2.86</c:v>
                </c:pt>
                <c:pt idx="6">
                  <c:v>#N/A</c:v>
                </c:pt>
                <c:pt idx="7">
                  <c:v>2.42</c:v>
                </c:pt>
                <c:pt idx="8">
                  <c:v>#N/A</c:v>
                </c:pt>
                <c:pt idx="9">
                  <c:v>2.76</c:v>
                </c:pt>
              </c:numCache>
            </c:numRef>
          </c:val>
          <c:extLst xmlns:c16r2="http://schemas.microsoft.com/office/drawing/2015/06/chart">
            <c:ext xmlns:c16="http://schemas.microsoft.com/office/drawing/2014/chart" uri="{C3380CC4-5D6E-409C-BE32-E72D297353CC}">
              <c16:uniqueId val="{00000007-2948-4194-B0E5-0D7B2C8BAC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4.71</c:v>
                </c:pt>
                <c:pt idx="2">
                  <c:v>#N/A</c:v>
                </c:pt>
                <c:pt idx="3">
                  <c:v>4.68</c:v>
                </c:pt>
                <c:pt idx="4">
                  <c:v>#N/A</c:v>
                </c:pt>
                <c:pt idx="5">
                  <c:v>3.92</c:v>
                </c:pt>
                <c:pt idx="6">
                  <c:v>#N/A</c:v>
                </c:pt>
                <c:pt idx="7">
                  <c:v>4.66</c:v>
                </c:pt>
                <c:pt idx="8">
                  <c:v>#N/A</c:v>
                </c:pt>
                <c:pt idx="9">
                  <c:v>5.0199999999999996</c:v>
                </c:pt>
              </c:numCache>
            </c:numRef>
          </c:val>
          <c:extLst xmlns:c16r2="http://schemas.microsoft.com/office/drawing/2015/06/chart">
            <c:ext xmlns:c16="http://schemas.microsoft.com/office/drawing/2014/chart" uri="{C3380CC4-5D6E-409C-BE32-E72D297353CC}">
              <c16:uniqueId val="{00000008-2948-4194-B0E5-0D7B2C8BAC7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9.41</c:v>
                </c:pt>
                <c:pt idx="2">
                  <c:v>#N/A</c:v>
                </c:pt>
                <c:pt idx="3">
                  <c:v>10.19</c:v>
                </c:pt>
                <c:pt idx="4">
                  <c:v>#N/A</c:v>
                </c:pt>
                <c:pt idx="5">
                  <c:v>11.45</c:v>
                </c:pt>
                <c:pt idx="6">
                  <c:v>#N/A</c:v>
                </c:pt>
                <c:pt idx="7">
                  <c:v>11.45</c:v>
                </c:pt>
                <c:pt idx="8">
                  <c:v>#N/A</c:v>
                </c:pt>
                <c:pt idx="9">
                  <c:v>12.07</c:v>
                </c:pt>
              </c:numCache>
            </c:numRef>
          </c:val>
          <c:extLst xmlns:c16r2="http://schemas.microsoft.com/office/drawing/2015/06/chart">
            <c:ext xmlns:c16="http://schemas.microsoft.com/office/drawing/2014/chart" uri="{C3380CC4-5D6E-409C-BE32-E72D297353CC}">
              <c16:uniqueId val="{00000009-2948-4194-B0E5-0D7B2C8BAC77}"/>
            </c:ext>
          </c:extLst>
        </c:ser>
        <c:dLbls>
          <c:showLegendKey val="0"/>
          <c:showVal val="0"/>
          <c:showCatName val="0"/>
          <c:showSerName val="0"/>
          <c:showPercent val="0"/>
          <c:showBubbleSize val="0"/>
        </c:dLbls>
        <c:gapWidth val="150"/>
        <c:overlap val="100"/>
        <c:axId val="405065552"/>
        <c:axId val="259456416"/>
      </c:barChart>
      <c:catAx>
        <c:axId val="40506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9456416"/>
        <c:crosses val="autoZero"/>
        <c:auto val="1"/>
        <c:lblAlgn val="ctr"/>
        <c:lblOffset val="100"/>
        <c:tickLblSkip val="1"/>
        <c:tickMarkSkip val="1"/>
        <c:noMultiLvlLbl val="0"/>
      </c:catAx>
      <c:valAx>
        <c:axId val="25945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065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2863</c:v>
                </c:pt>
                <c:pt idx="5">
                  <c:v>2818</c:v>
                </c:pt>
                <c:pt idx="8">
                  <c:v>2886</c:v>
                </c:pt>
                <c:pt idx="11">
                  <c:v>2839</c:v>
                </c:pt>
                <c:pt idx="14">
                  <c:v>2725</c:v>
                </c:pt>
              </c:numCache>
            </c:numRef>
          </c:val>
          <c:extLst xmlns:c16r2="http://schemas.microsoft.com/office/drawing/2015/06/chart">
            <c:ext xmlns:c16="http://schemas.microsoft.com/office/drawing/2014/chart" uri="{C3380CC4-5D6E-409C-BE32-E72D297353CC}">
              <c16:uniqueId val="{00000000-8EE4-4EFC-8E95-F5A604357D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EE4-4EFC-8E95-F5A604357D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c:v>
                </c:pt>
                <c:pt idx="3">
                  <c:v>20</c:v>
                </c:pt>
                <c:pt idx="6">
                  <c:v>29</c:v>
                </c:pt>
                <c:pt idx="9">
                  <c:v>53</c:v>
                </c:pt>
                <c:pt idx="12">
                  <c:v>0</c:v>
                </c:pt>
              </c:numCache>
            </c:numRef>
          </c:val>
          <c:extLst xmlns:c16r2="http://schemas.microsoft.com/office/drawing/2015/06/chart">
            <c:ext xmlns:c16="http://schemas.microsoft.com/office/drawing/2014/chart" uri="{C3380CC4-5D6E-409C-BE32-E72D297353CC}">
              <c16:uniqueId val="{00000002-8EE4-4EFC-8E95-F5A604357D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544</c:v>
                </c:pt>
                <c:pt idx="3">
                  <c:v>497</c:v>
                </c:pt>
                <c:pt idx="6">
                  <c:v>430</c:v>
                </c:pt>
                <c:pt idx="9">
                  <c:v>517</c:v>
                </c:pt>
                <c:pt idx="12">
                  <c:v>494</c:v>
                </c:pt>
              </c:numCache>
            </c:numRef>
          </c:val>
          <c:extLst xmlns:c16r2="http://schemas.microsoft.com/office/drawing/2015/06/chart">
            <c:ext xmlns:c16="http://schemas.microsoft.com/office/drawing/2014/chart" uri="{C3380CC4-5D6E-409C-BE32-E72D297353CC}">
              <c16:uniqueId val="{00000003-8EE4-4EFC-8E95-F5A604357D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479</c:v>
                </c:pt>
                <c:pt idx="3">
                  <c:v>524</c:v>
                </c:pt>
                <c:pt idx="6">
                  <c:v>514</c:v>
                </c:pt>
                <c:pt idx="9">
                  <c:v>457</c:v>
                </c:pt>
                <c:pt idx="12">
                  <c:v>488</c:v>
                </c:pt>
              </c:numCache>
            </c:numRef>
          </c:val>
          <c:extLst xmlns:c16r2="http://schemas.microsoft.com/office/drawing/2015/06/chart">
            <c:ext xmlns:c16="http://schemas.microsoft.com/office/drawing/2014/chart" uri="{C3380CC4-5D6E-409C-BE32-E72D297353CC}">
              <c16:uniqueId val="{00000004-8EE4-4EFC-8E95-F5A604357D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EE4-4EFC-8E95-F5A604357D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EE4-4EFC-8E95-F5A604357D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3141</c:v>
                </c:pt>
                <c:pt idx="3">
                  <c:v>3341</c:v>
                </c:pt>
                <c:pt idx="6">
                  <c:v>3390</c:v>
                </c:pt>
                <c:pt idx="9">
                  <c:v>3168</c:v>
                </c:pt>
                <c:pt idx="12">
                  <c:v>2998</c:v>
                </c:pt>
              </c:numCache>
            </c:numRef>
          </c:val>
          <c:extLst xmlns:c16r2="http://schemas.microsoft.com/office/drawing/2015/06/chart">
            <c:ext xmlns:c16="http://schemas.microsoft.com/office/drawing/2014/chart" uri="{C3380CC4-5D6E-409C-BE32-E72D297353CC}">
              <c16:uniqueId val="{00000007-8EE4-4EFC-8E95-F5A604357DAF}"/>
            </c:ext>
          </c:extLst>
        </c:ser>
        <c:dLbls>
          <c:showLegendKey val="0"/>
          <c:showVal val="0"/>
          <c:showCatName val="0"/>
          <c:showSerName val="0"/>
          <c:showPercent val="0"/>
          <c:showBubbleSize val="0"/>
        </c:dLbls>
        <c:gapWidth val="100"/>
        <c:overlap val="100"/>
        <c:axId val="253294704"/>
        <c:axId val="405732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1321</c:v>
                </c:pt>
                <c:pt idx="2">
                  <c:v>#N/A</c:v>
                </c:pt>
                <c:pt idx="3">
                  <c:v>#N/A</c:v>
                </c:pt>
                <c:pt idx="4">
                  <c:v>1564</c:v>
                </c:pt>
                <c:pt idx="5">
                  <c:v>#N/A</c:v>
                </c:pt>
                <c:pt idx="6">
                  <c:v>#N/A</c:v>
                </c:pt>
                <c:pt idx="7">
                  <c:v>1477</c:v>
                </c:pt>
                <c:pt idx="8">
                  <c:v>#N/A</c:v>
                </c:pt>
                <c:pt idx="9">
                  <c:v>#N/A</c:v>
                </c:pt>
                <c:pt idx="10">
                  <c:v>1356</c:v>
                </c:pt>
                <c:pt idx="11">
                  <c:v>#N/A</c:v>
                </c:pt>
                <c:pt idx="12">
                  <c:v>#N/A</c:v>
                </c:pt>
                <c:pt idx="13">
                  <c:v>1255</c:v>
                </c:pt>
                <c:pt idx="14">
                  <c:v>#N/A</c:v>
                </c:pt>
              </c:numCache>
            </c:numRef>
          </c:val>
          <c:smooth val="0"/>
          <c:extLst xmlns:c16r2="http://schemas.microsoft.com/office/drawing/2015/06/chart">
            <c:ext xmlns:c16="http://schemas.microsoft.com/office/drawing/2014/chart" uri="{C3380CC4-5D6E-409C-BE32-E72D297353CC}">
              <c16:uniqueId val="{00000008-8EE4-4EFC-8E95-F5A604357DAF}"/>
            </c:ext>
          </c:extLst>
        </c:ser>
        <c:dLbls>
          <c:showLegendKey val="0"/>
          <c:showVal val="0"/>
          <c:showCatName val="0"/>
          <c:showSerName val="0"/>
          <c:showPercent val="0"/>
          <c:showBubbleSize val="0"/>
        </c:dLbls>
        <c:marker val="1"/>
        <c:smooth val="0"/>
        <c:axId val="253294704"/>
        <c:axId val="405732304"/>
      </c:lineChart>
      <c:catAx>
        <c:axId val="25329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5732304"/>
        <c:crosses val="autoZero"/>
        <c:auto val="1"/>
        <c:lblAlgn val="ctr"/>
        <c:lblOffset val="100"/>
        <c:tickLblSkip val="1"/>
        <c:tickMarkSkip val="1"/>
        <c:noMultiLvlLbl val="0"/>
      </c:catAx>
      <c:valAx>
        <c:axId val="40573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29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25139</c:v>
                </c:pt>
                <c:pt idx="5">
                  <c:v>25497</c:v>
                </c:pt>
                <c:pt idx="8">
                  <c:v>25886</c:v>
                </c:pt>
                <c:pt idx="11">
                  <c:v>27576</c:v>
                </c:pt>
                <c:pt idx="14">
                  <c:v>26873</c:v>
                </c:pt>
              </c:numCache>
            </c:numRef>
          </c:val>
          <c:extLst xmlns:c16r2="http://schemas.microsoft.com/office/drawing/2015/06/chart">
            <c:ext xmlns:c16="http://schemas.microsoft.com/office/drawing/2014/chart" uri="{C3380CC4-5D6E-409C-BE32-E72D297353CC}">
              <c16:uniqueId val="{00000000-812E-4C2F-8DCD-CF81A23168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2776</c:v>
                </c:pt>
                <c:pt idx="5">
                  <c:v>2738</c:v>
                </c:pt>
                <c:pt idx="8">
                  <c:v>2724</c:v>
                </c:pt>
                <c:pt idx="11">
                  <c:v>2709</c:v>
                </c:pt>
                <c:pt idx="14">
                  <c:v>2688</c:v>
                </c:pt>
              </c:numCache>
            </c:numRef>
          </c:val>
          <c:extLst xmlns:c16r2="http://schemas.microsoft.com/office/drawing/2015/06/chart">
            <c:ext xmlns:c16="http://schemas.microsoft.com/office/drawing/2014/chart" uri="{C3380CC4-5D6E-409C-BE32-E72D297353CC}">
              <c16:uniqueId val="{00000001-812E-4C2F-8DCD-CF81A23168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6482</c:v>
                </c:pt>
                <c:pt idx="5">
                  <c:v>6353</c:v>
                </c:pt>
                <c:pt idx="8">
                  <c:v>6712</c:v>
                </c:pt>
                <c:pt idx="11">
                  <c:v>6473</c:v>
                </c:pt>
                <c:pt idx="14">
                  <c:v>7234</c:v>
                </c:pt>
              </c:numCache>
            </c:numRef>
          </c:val>
          <c:extLst xmlns:c16r2="http://schemas.microsoft.com/office/drawing/2015/06/chart">
            <c:ext xmlns:c16="http://schemas.microsoft.com/office/drawing/2014/chart" uri="{C3380CC4-5D6E-409C-BE32-E72D297353CC}">
              <c16:uniqueId val="{00000002-812E-4C2F-8DCD-CF81A23168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12E-4C2F-8DCD-CF81A23168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12E-4C2F-8DCD-CF81A23168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15</c:v>
                </c:pt>
                <c:pt idx="12">
                  <c:v>18</c:v>
                </c:pt>
              </c:numCache>
            </c:numRef>
          </c:val>
          <c:extLst xmlns:c16r2="http://schemas.microsoft.com/office/drawing/2015/06/chart">
            <c:ext xmlns:c16="http://schemas.microsoft.com/office/drawing/2014/chart" uri="{C3380CC4-5D6E-409C-BE32-E72D297353CC}">
              <c16:uniqueId val="{00000005-812E-4C2F-8DCD-CF81A23168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3797</c:v>
                </c:pt>
                <c:pt idx="3">
                  <c:v>3431</c:v>
                </c:pt>
                <c:pt idx="6">
                  <c:v>3489</c:v>
                </c:pt>
                <c:pt idx="9">
                  <c:v>3158</c:v>
                </c:pt>
                <c:pt idx="12">
                  <c:v>3042</c:v>
                </c:pt>
              </c:numCache>
            </c:numRef>
          </c:val>
          <c:extLst xmlns:c16r2="http://schemas.microsoft.com/office/drawing/2015/06/chart">
            <c:ext xmlns:c16="http://schemas.microsoft.com/office/drawing/2014/chart" uri="{C3380CC4-5D6E-409C-BE32-E72D297353CC}">
              <c16:uniqueId val="{00000006-812E-4C2F-8DCD-CF81A23168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4595</c:v>
                </c:pt>
                <c:pt idx="3">
                  <c:v>5008</c:v>
                </c:pt>
                <c:pt idx="6">
                  <c:v>4575</c:v>
                </c:pt>
                <c:pt idx="9">
                  <c:v>8566</c:v>
                </c:pt>
                <c:pt idx="12">
                  <c:v>8174</c:v>
                </c:pt>
              </c:numCache>
            </c:numRef>
          </c:val>
          <c:extLst xmlns:c16r2="http://schemas.microsoft.com/office/drawing/2015/06/chart">
            <c:ext xmlns:c16="http://schemas.microsoft.com/office/drawing/2014/chart" uri="{C3380CC4-5D6E-409C-BE32-E72D297353CC}">
              <c16:uniqueId val="{00000007-812E-4C2F-8DCD-CF81A23168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5751</c:v>
                </c:pt>
                <c:pt idx="3">
                  <c:v>5712</c:v>
                </c:pt>
                <c:pt idx="6">
                  <c:v>5499</c:v>
                </c:pt>
                <c:pt idx="9">
                  <c:v>5215</c:v>
                </c:pt>
                <c:pt idx="12">
                  <c:v>4981</c:v>
                </c:pt>
              </c:numCache>
            </c:numRef>
          </c:val>
          <c:extLst xmlns:c16r2="http://schemas.microsoft.com/office/drawing/2015/06/chart">
            <c:ext xmlns:c16="http://schemas.microsoft.com/office/drawing/2014/chart" uri="{C3380CC4-5D6E-409C-BE32-E72D297353CC}">
              <c16:uniqueId val="{00000008-812E-4C2F-8DCD-CF81A23168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60</c:v>
                </c:pt>
                <c:pt idx="3">
                  <c:v>163</c:v>
                </c:pt>
                <c:pt idx="6">
                  <c:v>20</c:v>
                </c:pt>
                <c:pt idx="9">
                  <c:v>0</c:v>
                </c:pt>
                <c:pt idx="12">
                  <c:v>0</c:v>
                </c:pt>
              </c:numCache>
            </c:numRef>
          </c:val>
          <c:extLst xmlns:c16r2="http://schemas.microsoft.com/office/drawing/2015/06/chart">
            <c:ext xmlns:c16="http://schemas.microsoft.com/office/drawing/2014/chart" uri="{C3380CC4-5D6E-409C-BE32-E72D297353CC}">
              <c16:uniqueId val="{00000009-812E-4C2F-8DCD-CF81A23168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22963</c:v>
                </c:pt>
                <c:pt idx="3">
                  <c:v>22807</c:v>
                </c:pt>
                <c:pt idx="6">
                  <c:v>22516</c:v>
                </c:pt>
                <c:pt idx="9">
                  <c:v>22164</c:v>
                </c:pt>
                <c:pt idx="12">
                  <c:v>21797</c:v>
                </c:pt>
              </c:numCache>
            </c:numRef>
          </c:val>
          <c:extLst xmlns:c16r2="http://schemas.microsoft.com/office/drawing/2015/06/chart">
            <c:ext xmlns:c16="http://schemas.microsoft.com/office/drawing/2014/chart" uri="{C3380CC4-5D6E-409C-BE32-E72D297353CC}">
              <c16:uniqueId val="{0000000A-812E-4C2F-8DCD-CF81A2316882}"/>
            </c:ext>
          </c:extLst>
        </c:ser>
        <c:dLbls>
          <c:showLegendKey val="0"/>
          <c:showVal val="0"/>
          <c:showCatName val="0"/>
          <c:showSerName val="0"/>
          <c:showPercent val="0"/>
          <c:showBubbleSize val="0"/>
        </c:dLbls>
        <c:gapWidth val="100"/>
        <c:overlap val="100"/>
        <c:axId val="402136784"/>
        <c:axId val="402123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2768</c:v>
                </c:pt>
                <c:pt idx="2">
                  <c:v>#N/A</c:v>
                </c:pt>
                <c:pt idx="3">
                  <c:v>#N/A</c:v>
                </c:pt>
                <c:pt idx="4">
                  <c:v>2533</c:v>
                </c:pt>
                <c:pt idx="5">
                  <c:v>#N/A</c:v>
                </c:pt>
                <c:pt idx="6">
                  <c:v>#N/A</c:v>
                </c:pt>
                <c:pt idx="7">
                  <c:v>777</c:v>
                </c:pt>
                <c:pt idx="8">
                  <c:v>#N/A</c:v>
                </c:pt>
                <c:pt idx="9">
                  <c:v>#N/A</c:v>
                </c:pt>
                <c:pt idx="10">
                  <c:v>2361</c:v>
                </c:pt>
                <c:pt idx="11">
                  <c:v>#N/A</c:v>
                </c:pt>
                <c:pt idx="12">
                  <c:v>#N/A</c:v>
                </c:pt>
                <c:pt idx="13">
                  <c:v>1216</c:v>
                </c:pt>
                <c:pt idx="14">
                  <c:v>#N/A</c:v>
                </c:pt>
              </c:numCache>
            </c:numRef>
          </c:val>
          <c:smooth val="0"/>
          <c:extLst xmlns:c16r2="http://schemas.microsoft.com/office/drawing/2015/06/chart">
            <c:ext xmlns:c16="http://schemas.microsoft.com/office/drawing/2014/chart" uri="{C3380CC4-5D6E-409C-BE32-E72D297353CC}">
              <c16:uniqueId val="{0000000B-812E-4C2F-8DCD-CF81A2316882}"/>
            </c:ext>
          </c:extLst>
        </c:ser>
        <c:dLbls>
          <c:showLegendKey val="0"/>
          <c:showVal val="0"/>
          <c:showCatName val="0"/>
          <c:showSerName val="0"/>
          <c:showPercent val="0"/>
          <c:showBubbleSize val="0"/>
        </c:dLbls>
        <c:marker val="1"/>
        <c:smooth val="0"/>
        <c:axId val="402136784"/>
        <c:axId val="402123320"/>
      </c:lineChart>
      <c:catAx>
        <c:axId val="40213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123320"/>
        <c:crosses val="autoZero"/>
        <c:auto val="1"/>
        <c:lblAlgn val="ctr"/>
        <c:lblOffset val="100"/>
        <c:tickLblSkip val="1"/>
        <c:tickMarkSkip val="1"/>
        <c:noMultiLvlLbl val="0"/>
      </c:catAx>
      <c:valAx>
        <c:axId val="402123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13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3132</c:v>
                </c:pt>
                <c:pt idx="1">
                  <c:v>3032</c:v>
                </c:pt>
                <c:pt idx="2">
                  <c:v>2932</c:v>
                </c:pt>
              </c:numCache>
            </c:numRef>
          </c:val>
          <c:extLst xmlns:c16r2="http://schemas.microsoft.com/office/drawing/2015/06/chart">
            <c:ext xmlns:c16="http://schemas.microsoft.com/office/drawing/2014/chart" uri="{C3380CC4-5D6E-409C-BE32-E72D297353CC}">
              <c16:uniqueId val="{00000000-21C3-4261-B77F-0734E0CE72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522</c:v>
                </c:pt>
                <c:pt idx="1">
                  <c:v>522</c:v>
                </c:pt>
                <c:pt idx="2">
                  <c:v>522</c:v>
                </c:pt>
              </c:numCache>
            </c:numRef>
          </c:val>
          <c:extLst xmlns:c16r2="http://schemas.microsoft.com/office/drawing/2015/06/chart">
            <c:ext xmlns:c16="http://schemas.microsoft.com/office/drawing/2014/chart" uri="{C3380CC4-5D6E-409C-BE32-E72D297353CC}">
              <c16:uniqueId val="{00000001-21C3-4261-B77F-0734E0CE72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1895</c:v>
                </c:pt>
                <c:pt idx="1">
                  <c:v>1786</c:v>
                </c:pt>
                <c:pt idx="2">
                  <c:v>1855</c:v>
                </c:pt>
              </c:numCache>
            </c:numRef>
          </c:val>
          <c:extLst xmlns:c16r2="http://schemas.microsoft.com/office/drawing/2015/06/chart">
            <c:ext xmlns:c16="http://schemas.microsoft.com/office/drawing/2014/chart" uri="{C3380CC4-5D6E-409C-BE32-E72D297353CC}">
              <c16:uniqueId val="{00000002-21C3-4261-B77F-0734E0CE7210}"/>
            </c:ext>
          </c:extLst>
        </c:ser>
        <c:dLbls>
          <c:showLegendKey val="0"/>
          <c:showVal val="0"/>
          <c:showCatName val="0"/>
          <c:showSerName val="0"/>
          <c:showPercent val="0"/>
          <c:showBubbleSize val="0"/>
        </c:dLbls>
        <c:gapWidth val="120"/>
        <c:overlap val="100"/>
        <c:axId val="406559424"/>
        <c:axId val="406227640"/>
      </c:barChart>
      <c:catAx>
        <c:axId val="40655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6227640"/>
        <c:crosses val="autoZero"/>
        <c:auto val="1"/>
        <c:lblAlgn val="ctr"/>
        <c:lblOffset val="100"/>
        <c:tickLblSkip val="1"/>
        <c:tickMarkSkip val="1"/>
        <c:noMultiLvlLbl val="0"/>
      </c:catAx>
      <c:valAx>
        <c:axId val="406227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655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元利償還金においては、合併特例事業債等を活用した小中学校耐震補強大規模改修事業や臨時財政対策債の元金償還が随時開始となったことで、ここ数年は増加傾向となっている。しかし、平成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年度債から償還年数を伸ばしたことによる影響等により、平成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年度からは減少に転じた。</a:t>
          </a:r>
        </a:p>
        <a:p>
          <a:r>
            <a:rPr kumimoji="1" lang="ja-JP" altLang="en-US" sz="1100">
              <a:latin typeface="ＭＳ ゴシック" pitchFamily="49" charset="-128"/>
              <a:ea typeface="ＭＳ ゴシック" pitchFamily="49" charset="-128"/>
            </a:rPr>
            <a:t>　また、当市の地方債借入は交付税措置の高いものを選択していることによって、算入公債費等も同様に伸びていることから、実質の一般財源（分子）は低く抑えられている。</a:t>
          </a:r>
        </a:p>
        <a:p>
          <a:r>
            <a:rPr kumimoji="1" lang="ja-JP" altLang="en-US" sz="1100">
              <a:latin typeface="ＭＳ ゴシック" pitchFamily="49" charset="-128"/>
              <a:ea typeface="ＭＳ ゴシック" pitchFamily="49" charset="-128"/>
            </a:rPr>
            <a:t>　今後においても元利償還金は高い水準で推移することが見込まれるうえ、公営企業債・組合債の元利償還金に対する繰出金等もこの水準を保っていくことが想定されることから、比率としては低く抑えられていながらも、公債費比率の動向に注意し、さらなる健全財政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本市では満期一括償還地方債を採用していない。</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地方債残高は、平成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年度に始まった小中学校耐震補強大規模改修事業等により多額となっているが、ここ数年は減少傾向に転じている。</a:t>
          </a:r>
        </a:p>
        <a:p>
          <a:r>
            <a:rPr kumimoji="1" lang="ja-JP" altLang="en-US" sz="1200">
              <a:latin typeface="ＭＳ ゴシック" pitchFamily="49" charset="-128"/>
              <a:ea typeface="ＭＳ ゴシック" pitchFamily="49" charset="-128"/>
            </a:rPr>
            <a:t>　なお、それらの事業に係る地方債を交付税措置の高い合併特例事業債等で借入していることから、基準財政需要額算入見込額に反映し、分子から控除されるため大幅に将来負担比率を悪化させる大きな原因とはなっていない。</a:t>
          </a:r>
        </a:p>
        <a:p>
          <a:r>
            <a:rPr kumimoji="1" lang="ja-JP" altLang="en-US" sz="1200">
              <a:latin typeface="ＭＳ ゴシック" pitchFamily="49" charset="-128"/>
              <a:ea typeface="ＭＳ ゴシック" pitchFamily="49" charset="-128"/>
            </a:rPr>
            <a:t>　当市の将来負担比率の抑制に寄与しているものとして、出資等をしている土地開発公社、藤岡クロスパークの経営状態が良いため、設立法人等の負債額等負担見込額が小さいことなどが挙げられる。</a:t>
          </a:r>
        </a:p>
        <a:p>
          <a:r>
            <a:rPr kumimoji="1" lang="ja-JP" altLang="en-US" sz="1200">
              <a:latin typeface="ＭＳ ゴシック" pitchFamily="49" charset="-128"/>
              <a:ea typeface="ＭＳ ゴシック" pitchFamily="49" charset="-128"/>
            </a:rPr>
            <a:t>　現在は類似団体と比較して比率が低く抑えられているが、これからも社会保障関係経費等が大きくなり、基金の取り崩しも必要となることから、一般会計及び公営企業会計、組合等も含め、より一層健全な財政運営を行う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群馬県藤岡市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億円取り崩したこと、庁舎建設基金に約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財政調整基金の残高は適当な水準であると考えられることから、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億円前後を維持することとし、その他特定目的基金については適正な事業へ充当を行い、基金の残高が過大とならないよう運用する。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高齢者保健福祉基金：高齢者の保健福祉の向上を図るため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ふるさと基金：生活及び環境に関する事業、健康及び福祉に関する事業、世界遺産高山社跡の保存及び活用に関する事業など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公共施設整備基金：藤岡インターチェンジ西産業団地関連事業の財源として約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庁舎建設基金：予算積立約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ふるさと基金：ふるさと寄附金及び利息により、約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公共施設整備基金：藤岡インターチェンジ西産業団地関連事業の財源として総額</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億円を取り崩す予定であるため、短期的には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億円程度まで減少見込だが、今後の施設改修に備えて積立を行う必要があると考えられるため、長期的には増加見込</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職員退職手当基金：退職者数のピークを越えたが、次のピークに備えて積立を行う必要があると考えられるため長期的には増加見込</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庁舎建設基金：新庁舎の建設のため、毎年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億円程度の積立を行い、少なくとも総額</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億円程度までは積立予定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普通交付税の合併算定替の影響等により、財源不足が生じたため。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利子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地方債償還のピークは乗り越えたが、繰り上げ償還等に備え、現在の水準で維持していく。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65,687
64,936
180.29
26,064,079
25,258,305
778,363
15,362,709
21,647,452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個人市民税、固定資産税が前年度より増、法人市民税が前年度より減となり、地方税全体で前年度比</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％の増となった。</a:t>
          </a:r>
        </a:p>
        <a:p>
          <a:r>
            <a:rPr kumimoji="1" lang="ja-JP" altLang="en-US" sz="1100">
              <a:latin typeface="ＭＳ Ｐゴシック" panose="020B0600070205080204" pitchFamily="50" charset="-128"/>
              <a:ea typeface="ＭＳ Ｐゴシック" panose="020B0600070205080204" pitchFamily="50" charset="-128"/>
            </a:rPr>
            <a:t>　需要額については、公債費の前年度比</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％減等の影響により、全体としては前年度比</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％減となった。</a:t>
          </a:r>
        </a:p>
        <a:p>
          <a:r>
            <a:rPr kumimoji="1" lang="ja-JP" altLang="en-US" sz="1100">
              <a:latin typeface="ＭＳ Ｐゴシック" panose="020B0600070205080204" pitchFamily="50" charset="-128"/>
              <a:ea typeface="ＭＳ Ｐゴシック" panose="020B0600070205080204" pitchFamily="50" charset="-128"/>
            </a:rPr>
            <a:t>　財政力指数は前年度からほぼ横ばいとなっており、類似団体と比べると平均以下となっていることから、より一層の改善が必要である。</a:t>
          </a:r>
        </a:p>
        <a:p>
          <a:r>
            <a:rPr kumimoji="1" lang="ja-JP" altLang="en-US" sz="1100">
              <a:latin typeface="ＭＳ Ｐゴシック" panose="020B0600070205080204" pitchFamily="50" charset="-128"/>
              <a:ea typeface="ＭＳ Ｐゴシック" panose="020B0600070205080204" pitchFamily="50" charset="-128"/>
            </a:rPr>
            <a:t>　今後は、新たな産業団地の整備による企業進出、法人市民税の確保が期待されるが、市税のさらなる収納率向上対策への積極的な取り組みや、受益者負担の適正化として使用料等の見直しによる歳入確保に努め足元を固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前年度に比べて経常経費がやや減少したが、地方交付税の減額等の影響による経常一般財源収入額の減少幅を上回っているため、全体として経常収支比率が前年度よりもわずかに改善された。</a:t>
          </a:r>
        </a:p>
        <a:p>
          <a:r>
            <a:rPr kumimoji="1" lang="ja-JP" altLang="en-US" sz="1100">
              <a:latin typeface="ＭＳ Ｐゴシック" panose="020B0600070205080204" pitchFamily="50" charset="-128"/>
              <a:ea typeface="ＭＳ Ｐゴシック" panose="020B0600070205080204" pitchFamily="50" charset="-128"/>
            </a:rPr>
            <a:t>　税収がピークを迎えていることが考えられるため、今後は地方税全般のさらなる収納率向上を図る必要がある。</a:t>
          </a:r>
        </a:p>
        <a:p>
          <a:r>
            <a:rPr kumimoji="1" lang="ja-JP" altLang="en-US" sz="1100">
              <a:latin typeface="ＭＳ Ｐゴシック" panose="020B0600070205080204" pitchFamily="50" charset="-128"/>
              <a:ea typeface="ＭＳ Ｐゴシック" panose="020B0600070205080204" pitchFamily="50" charset="-128"/>
            </a:rPr>
            <a:t>　また、藤岡市行政改革大綱に基づき、人口減少社会に適応するため、組織体制や予算規模等におけるスリム化を図り、事務事業のさらなる効率化を進め、経常経費の縮減に努める。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58420</xdr:rowOff>
    </xdr:from>
    <xdr:to>
      <xdr:col>23</xdr:col>
      <xdr:colOff>133350</xdr:colOff>
      <xdr:row>66</xdr:row>
      <xdr:rowOff>63246</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137412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63246</xdr:rowOff>
    </xdr:from>
    <xdr:to>
      <xdr:col>19</xdr:col>
      <xdr:colOff>133350</xdr:colOff>
      <xdr:row>66</xdr:row>
      <xdr:rowOff>106680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13789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68072</xdr:rowOff>
    </xdr:from>
    <xdr:to>
      <xdr:col>15</xdr:col>
      <xdr:colOff>82550</xdr:colOff>
      <xdr:row>66</xdr:row>
      <xdr:rowOff>106680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13837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68072</xdr:rowOff>
    </xdr:from>
    <xdr:to>
      <xdr:col>11</xdr:col>
      <xdr:colOff>31750</xdr:colOff>
      <xdr:row>66</xdr:row>
      <xdr:rowOff>92202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13837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151147</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12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12446</xdr:rowOff>
    </xdr:from>
    <xdr:to>
      <xdr:col>19</xdr:col>
      <xdr:colOff>184150</xdr:colOff>
      <xdr:row>66</xdr:row>
      <xdr:rowOff>114046</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98823</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41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17272</xdr:rowOff>
    </xdr:from>
    <xdr:to>
      <xdr:col>11</xdr:col>
      <xdr:colOff>82550</xdr:colOff>
      <xdr:row>66</xdr:row>
      <xdr:rowOff>118872</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103649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41402</xdr:rowOff>
    </xdr:from>
    <xdr:to>
      <xdr:col>7</xdr:col>
      <xdr:colOff>31750</xdr:colOff>
      <xdr:row>66</xdr:row>
      <xdr:rowOff>143002</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127779</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人件費については前年度に比べ大幅に減少している。その要因として、退職者が前年度と比べ</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人減少したことなどによる退職手当の減少が挙げられる。</a:t>
          </a:r>
        </a:p>
        <a:p>
          <a:r>
            <a:rPr kumimoji="1" lang="ja-JP" altLang="en-US" sz="1100">
              <a:latin typeface="ＭＳ Ｐゴシック" panose="020B0600070205080204" pitchFamily="50" charset="-128"/>
              <a:ea typeface="ＭＳ Ｐゴシック" panose="020B0600070205080204" pitchFamily="50" charset="-128"/>
            </a:rPr>
            <a:t>　当市が類似団体と比較して大幅に低い決算額となっている要因としては、藤岡市内にある幼稚園・保育園・認定こども園の大部分を民間で行っていることが影響している。</a:t>
          </a:r>
        </a:p>
        <a:p>
          <a:r>
            <a:rPr kumimoji="1" lang="ja-JP" altLang="en-US" sz="1100">
              <a:latin typeface="ＭＳ Ｐゴシック" panose="020B0600070205080204" pitchFamily="50" charset="-128"/>
              <a:ea typeface="ＭＳ Ｐゴシック" panose="020B0600070205080204" pitchFamily="50" charset="-128"/>
            </a:rPr>
            <a:t>　今後も各方面の民間活力導入を推進し、適切な事業実施や自治体事業の在り方を検討する。また、市有施設の老朽化により維持補修費が増加傾向にあるため、統廃合も含めて検討し、歳出の抑制に向けた取り組みを推進す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161393</xdr:rowOff>
    </xdr:from>
    <xdr:to>
      <xdr:col>23</xdr:col>
      <xdr:colOff>133350</xdr:colOff>
      <xdr:row>81</xdr:row>
      <xdr:rowOff>4634</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3877393"/>
          <a:ext cx="838200" cy="1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147225</xdr:rowOff>
    </xdr:from>
    <xdr:to>
      <xdr:col>19</xdr:col>
      <xdr:colOff>133350</xdr:colOff>
      <xdr:row>80</xdr:row>
      <xdr:rowOff>161393</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3863225"/>
          <a:ext cx="889000" cy="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147225</xdr:rowOff>
    </xdr:from>
    <xdr:to>
      <xdr:col>15</xdr:col>
      <xdr:colOff>82550</xdr:colOff>
      <xdr:row>80</xdr:row>
      <xdr:rowOff>157736</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2336800" y="13863225"/>
          <a:ext cx="8890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157736</xdr:rowOff>
    </xdr:from>
    <xdr:to>
      <xdr:col>11</xdr:col>
      <xdr:colOff>31750</xdr:colOff>
      <xdr:row>80</xdr:row>
      <xdr:rowOff>157958</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1447800" y="13873736"/>
          <a:ext cx="8890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125284</xdr:rowOff>
    </xdr:from>
    <xdr:to>
      <xdr:col>23</xdr:col>
      <xdr:colOff>184150</xdr:colOff>
      <xdr:row>81</xdr:row>
      <xdr:rowOff>55434</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384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46561</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376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110593</xdr:rowOff>
    </xdr:from>
    <xdr:to>
      <xdr:col>19</xdr:col>
      <xdr:colOff>184150</xdr:colOff>
      <xdr:row>81</xdr:row>
      <xdr:rowOff>40743</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38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50920</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595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96425</xdr:rowOff>
    </xdr:from>
    <xdr:to>
      <xdr:col>15</xdr:col>
      <xdr:colOff>133350</xdr:colOff>
      <xdr:row>81</xdr:row>
      <xdr:rowOff>26575</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38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36752</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58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106936</xdr:rowOff>
    </xdr:from>
    <xdr:to>
      <xdr:col>11</xdr:col>
      <xdr:colOff>82550</xdr:colOff>
      <xdr:row>81</xdr:row>
      <xdr:rowOff>37086</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3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47263</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107158</xdr:rowOff>
    </xdr:from>
    <xdr:to>
      <xdr:col>7</xdr:col>
      <xdr:colOff>31750</xdr:colOff>
      <xdr:row>81</xdr:row>
      <xdr:rowOff>37308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38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47485</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5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これまでも給与の適正化に努めてきたが、類似団体平均値よりやや高い水準となっている。</a:t>
          </a:r>
        </a:p>
        <a:p>
          <a:r>
            <a:rPr kumimoji="1" lang="ja-JP" altLang="en-US" sz="1100">
              <a:latin typeface="ＭＳ Ｐゴシック" panose="020B0600070205080204" pitchFamily="50" charset="-128"/>
              <a:ea typeface="ＭＳ Ｐゴシック" panose="020B0600070205080204" pitchFamily="50" charset="-128"/>
            </a:rPr>
            <a:t>　今後は、藤岡市行政改革大綱の取り組みとして、時間外勤務の代休取得を促進するなどの手当削減を進めるとともに、特別会計を含めた人員の適正化に努める。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100693</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6179800" y="1465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100693</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453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86</xdr:row>
      <xdr:rowOff>15421</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4401800" y="1453605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15421</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46394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藤岡市行政改革大綱に基づく職員削減や組織改編等の実施、団塊世代の退職に伴う新規採用の抑制により、類似団体平均値を下回っている。</a:t>
          </a:r>
        </a:p>
        <a:p>
          <a:r>
            <a:rPr kumimoji="1" lang="ja-JP" altLang="en-US" sz="1100">
              <a:latin typeface="ＭＳ Ｐゴシック" panose="020B0600070205080204" pitchFamily="50" charset="-128"/>
              <a:ea typeface="ＭＳ Ｐゴシック" panose="020B0600070205080204" pitchFamily="50" charset="-128"/>
            </a:rPr>
            <a:t>　今後は、民間活力の導入の推進及び実施検証を行うとともに、医療や介護施設においては質の高いサービスの提供を目指すなど、行政運営に支障の無いよう十分に配慮したうえで、鬼石病院を除いた職員数の削減を目標とし、適正な定員管理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123931</xdr:rowOff>
    </xdr:from>
    <xdr:to>
      <xdr:col>81</xdr:col>
      <xdr:colOff>44450</xdr:colOff>
      <xdr:row>60</xdr:row>
      <xdr:rowOff>135996</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41093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123931</xdr:rowOff>
    </xdr:from>
    <xdr:to>
      <xdr:col>77</xdr:col>
      <xdr:colOff>44450</xdr:colOff>
      <xdr:row>60</xdr:row>
      <xdr:rowOff>125942</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5290800" y="1041093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119909</xdr:rowOff>
    </xdr:from>
    <xdr:to>
      <xdr:col>72</xdr:col>
      <xdr:colOff>203200</xdr:colOff>
      <xdr:row>60</xdr:row>
      <xdr:rowOff>125942</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40690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103822</xdr:rowOff>
    </xdr:from>
    <xdr:to>
      <xdr:col>68</xdr:col>
      <xdr:colOff>152400</xdr:colOff>
      <xdr:row>60</xdr:row>
      <xdr:rowOff>119909</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039082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85196</xdr:rowOff>
    </xdr:from>
    <xdr:to>
      <xdr:col>81</xdr:col>
      <xdr:colOff>95250</xdr:colOff>
      <xdr:row>61</xdr:row>
      <xdr:rowOff>15346</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101723</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21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73131</xdr:rowOff>
    </xdr:from>
    <xdr:to>
      <xdr:col>77</xdr:col>
      <xdr:colOff>95250</xdr:colOff>
      <xdr:row>61</xdr:row>
      <xdr:rowOff>3281</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13458</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12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75142</xdr:rowOff>
    </xdr:from>
    <xdr:to>
      <xdr:col>73</xdr:col>
      <xdr:colOff>44450</xdr:colOff>
      <xdr:row>61</xdr:row>
      <xdr:rowOff>5292</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15469</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69109</xdr:rowOff>
    </xdr:from>
    <xdr:to>
      <xdr:col>68</xdr:col>
      <xdr:colOff>203200</xdr:colOff>
      <xdr:row>60</xdr:row>
      <xdr:rowOff>170709</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9436</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12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53022</xdr:rowOff>
    </xdr:from>
    <xdr:to>
      <xdr:col>64</xdr:col>
      <xdr:colOff>152400</xdr:colOff>
      <xdr:row>60</xdr:row>
      <xdr:rowOff>154622</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164799</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年度から小中学校の耐震補強大規模改修事業、平成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年度から総合学習センター建設事業、平成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年度から新学校給食センター建設事業などを実施し、地方債残高が増加しているため、合併特例債や臨時財政対策債などの交付税措置の高いメニューを活用しているが類似団体平均値を上回っている。</a:t>
          </a:r>
        </a:p>
        <a:p>
          <a:r>
            <a:rPr kumimoji="1" lang="ja-JP" altLang="en-US" sz="1100">
              <a:latin typeface="ＭＳ Ｐゴシック" panose="020B0600070205080204" pitchFamily="50" charset="-128"/>
              <a:ea typeface="ＭＳ Ｐゴシック" panose="020B0600070205080204" pitchFamily="50" charset="-128"/>
            </a:rPr>
            <a:t>　今後は一般会計債の公債費はピークを過ぎ、減少傾向となることが想定されるが、下水道事業のインフラ整備や病院事業医療施設整備については高い水準で推移することが予想される。この準元利償還金は当市の財政規模からみると決して影響が少なくないことから、今後も中長期の経営計画等により適切な事業実施に取り組む。</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46083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191828"/>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39188</xdr:rowOff>
    </xdr:from>
    <xdr:to>
      <xdr:col>77</xdr:col>
      <xdr:colOff>44450</xdr:colOff>
      <xdr:row>42</xdr:row>
      <xdr:rowOff>46083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5290800" y="72400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39188</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4401800" y="72263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11612</xdr:rowOff>
    </xdr:from>
    <xdr:to>
      <xdr:col>68</xdr:col>
      <xdr:colOff>152400</xdr:colOff>
      <xdr:row>42</xdr:row>
      <xdr:rowOff>25400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3512800" y="721251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166733</xdr:rowOff>
    </xdr:from>
    <xdr:to>
      <xdr:col>77</xdr:col>
      <xdr:colOff>95250</xdr:colOff>
      <xdr:row>42</xdr:row>
      <xdr:rowOff>96883</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81660</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28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159838</xdr:rowOff>
    </xdr:from>
    <xdr:to>
      <xdr:col>73</xdr:col>
      <xdr:colOff>44450</xdr:colOff>
      <xdr:row>42</xdr:row>
      <xdr:rowOff>89988</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74765</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27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132262</xdr:rowOff>
    </xdr:from>
    <xdr:to>
      <xdr:col>64</xdr:col>
      <xdr:colOff>152400</xdr:colOff>
      <xdr:row>42</xdr:row>
      <xdr:rowOff>62412</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47189</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当市が類似団体と比べ比率が下回っている要因として、人口千人当たり職員数が類似団体よりも下回っていることからもわかるとおり、退職手当負担見込額が小さいことや、土地開発公社や第三セクター等の経営状況が良いことから、負債等負担見込額が小さいことが挙げられる。</a:t>
          </a:r>
        </a:p>
        <a:p>
          <a:r>
            <a:rPr kumimoji="1" lang="ja-JP" altLang="en-US" sz="1050">
              <a:latin typeface="ＭＳ Ｐゴシック" panose="020B0600070205080204" pitchFamily="50" charset="-128"/>
              <a:ea typeface="ＭＳ Ｐゴシック" panose="020B0600070205080204" pitchFamily="50" charset="-128"/>
            </a:rPr>
            <a:t>　また、地方債残高は高止まりしているが、地方債の多くは合併特例事業債や臨時財政対策債など交付税措置の高いメニューを活用していることも要因の１つとして挙げられる。</a:t>
          </a:r>
        </a:p>
        <a:p>
          <a:r>
            <a:rPr kumimoji="1" lang="ja-JP" altLang="en-US" sz="1050">
              <a:latin typeface="ＭＳ Ｐゴシック" panose="020B0600070205080204" pitchFamily="50" charset="-128"/>
              <a:ea typeface="ＭＳ Ｐゴシック" panose="020B0600070205080204" pitchFamily="50" charset="-128"/>
            </a:rPr>
            <a:t>　しかし、下水道事業のインフラ整備による地方債残高の増加や、災害など不測の事態等にも対応するため、より一層の公債費等義務的経費の削減を進め、財政の健全化に努める。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45974</xdr:rowOff>
    </xdr:from>
    <xdr:to>
      <xdr:col>81</xdr:col>
      <xdr:colOff>44450</xdr:colOff>
      <xdr:row>14</xdr:row>
      <xdr:rowOff>117560</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6179800" y="2446274"/>
          <a:ext cx="8382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18627</xdr:rowOff>
    </xdr:from>
    <xdr:to>
      <xdr:col>77</xdr:col>
      <xdr:colOff>44450</xdr:colOff>
      <xdr:row>14</xdr:row>
      <xdr:rowOff>117560</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5290800" y="2418927"/>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18627</xdr:rowOff>
    </xdr:from>
    <xdr:to>
      <xdr:col>72</xdr:col>
      <xdr:colOff>203200</xdr:colOff>
      <xdr:row>14</xdr:row>
      <xdr:rowOff>127212</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4401800" y="241892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127212</xdr:rowOff>
    </xdr:from>
    <xdr:to>
      <xdr:col>68</xdr:col>
      <xdr:colOff>152400</xdr:colOff>
      <xdr:row>14</xdr:row>
      <xdr:rowOff>144103</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3512800" y="252751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166624</xdr:rowOff>
    </xdr:from>
    <xdr:to>
      <xdr:col>81</xdr:col>
      <xdr:colOff>95250</xdr:colOff>
      <xdr:row>14</xdr:row>
      <xdr:rowOff>96774</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87901</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23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66760</xdr:rowOff>
    </xdr:from>
    <xdr:to>
      <xdr:col>77</xdr:col>
      <xdr:colOff>95250</xdr:colOff>
      <xdr:row>14</xdr:row>
      <xdr:rowOff>168360</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7087</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2235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139277</xdr:rowOff>
    </xdr:from>
    <xdr:to>
      <xdr:col>73</xdr:col>
      <xdr:colOff>44450</xdr:colOff>
      <xdr:row>14</xdr:row>
      <xdr:rowOff>69427</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79604</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213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76412</xdr:rowOff>
    </xdr:from>
    <xdr:to>
      <xdr:col>68</xdr:col>
      <xdr:colOff>203200</xdr:colOff>
      <xdr:row>15</xdr:row>
      <xdr:rowOff>6562</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24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16739</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224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93303</xdr:rowOff>
    </xdr:from>
    <xdr:to>
      <xdr:col>64</xdr:col>
      <xdr:colOff>152400</xdr:colOff>
      <xdr:row>15</xdr:row>
      <xdr:rowOff>23453</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33630</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226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65,687
64,936
180.29
26,064,079
25,258,305
778,363
15,362,709
21,647,452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ここ数年は若年層職員の増などにより人件費は減少傾向となっている。平成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年度は、退職者数が前年度より減となっており、人件費としても前年度より減少しており、</a:t>
          </a:r>
          <a:r>
            <a:rPr kumimoji="1" lang="ja-JP" altLang="en-US" sz="1100">
              <a:solidFill>
                <a:schemeClr val="tx1"/>
              </a:solidFill>
              <a:latin typeface="ＭＳ Ｐゴシック" panose="020B0600070205080204" pitchFamily="50" charset="-128"/>
              <a:ea typeface="ＭＳ Ｐゴシック" panose="020B0600070205080204" pitchFamily="50" charset="-128"/>
            </a:rPr>
            <a:t>経常収支比率は前年度より減少となった。</a:t>
          </a:r>
        </a:p>
        <a:p>
          <a:r>
            <a:rPr kumimoji="1" lang="ja-JP" altLang="en-US" sz="1100">
              <a:latin typeface="ＭＳ Ｐゴシック" panose="020B0600070205080204" pitchFamily="50" charset="-128"/>
              <a:ea typeface="ＭＳ Ｐゴシック" panose="020B0600070205080204" pitchFamily="50" charset="-128"/>
            </a:rPr>
            <a:t>　退職者数はピークを過ぎたものの、今後についても引き続き藤岡市行政改革大綱に基づき、質の高いサービスに配慮したうえで、適正な定員管理により人件費の抑制に努める。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85090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062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101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27957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物件費については、藤岡市行政改革大綱に基づき、業務の民間委託を進め、職員人件費等から委託料へのシフトが起きているため増加傾向にある。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年度についても施設の除却事業を実施している影響等により、前年度より金額としては増加しており、経常一般財源収入は前年度より減少しているため、経常収支比率としては前年度より増加となった。</a:t>
          </a:r>
        </a:p>
        <a:p>
          <a:r>
            <a:rPr kumimoji="1" lang="ja-JP" altLang="en-US" sz="1100">
              <a:latin typeface="ＭＳ Ｐゴシック" panose="020B0600070205080204" pitchFamily="50" charset="-128"/>
              <a:ea typeface="ＭＳ Ｐゴシック" panose="020B0600070205080204" pitchFamily="50" charset="-128"/>
            </a:rPr>
            <a:t>　今後、職員数の減により臨時職員賃金、事務事業委託料及びシステム化による電算事務委託料などの増が見込まれており、適正に執行していくよう内容を精査する。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17</xdr:row>
      <xdr:rowOff>123190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976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62230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96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54610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961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62230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296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88917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類似団体平均より高止まりしている要因として、藤岡市内にある幼稚園・保育園・認定こども園の大部分を民間で行っていることにより、運営費等に係る支出が多額となっていることが挙げられる。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民間保育施設への運営費等に係る支出の減による影響などにより、扶助費全体で前年度より減となった。しかし、経常一般財源収入も前年度より減となっており、経常収支比率としては前年度より増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社会保障経費等は今後も増加傾向となることが予想されることから、ほかの費目の見直しを行うことにより、歳出全体として抑制を図りたい。</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60706</xdr:rowOff>
    </xdr:from>
    <xdr:to>
      <xdr:col>24</xdr:col>
      <xdr:colOff>25400</xdr:colOff>
      <xdr:row>57</xdr:row>
      <xdr:rowOff>69850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833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60706</xdr:rowOff>
    </xdr:from>
    <xdr:to>
      <xdr:col>19</xdr:col>
      <xdr:colOff>187325</xdr:colOff>
      <xdr:row>57</xdr:row>
      <xdr:rowOff>88138</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9833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5842</xdr:rowOff>
    </xdr:from>
    <xdr:to>
      <xdr:col>15</xdr:col>
      <xdr:colOff>98425</xdr:colOff>
      <xdr:row>57</xdr:row>
      <xdr:rowOff>88138</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778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140716</xdr:rowOff>
    </xdr:from>
    <xdr:to>
      <xdr:col>11</xdr:col>
      <xdr:colOff>9525</xdr:colOff>
      <xdr:row>57</xdr:row>
      <xdr:rowOff>5842</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741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9906</xdr:rowOff>
    </xdr:from>
    <xdr:to>
      <xdr:col>20</xdr:col>
      <xdr:colOff>38100</xdr:colOff>
      <xdr:row>57</xdr:row>
      <xdr:rowOff>111506</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96283</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37338</xdr:rowOff>
    </xdr:from>
    <xdr:to>
      <xdr:col>15</xdr:col>
      <xdr:colOff>149225</xdr:colOff>
      <xdr:row>57</xdr:row>
      <xdr:rowOff>138938</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123715</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126492</xdr:rowOff>
    </xdr:from>
    <xdr:to>
      <xdr:col>11</xdr:col>
      <xdr:colOff>60325</xdr:colOff>
      <xdr:row>57</xdr:row>
      <xdr:rowOff>56642</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41419</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89916</xdr:rowOff>
    </xdr:from>
    <xdr:to>
      <xdr:col>6</xdr:col>
      <xdr:colOff>171450</xdr:colOff>
      <xdr:row>57</xdr:row>
      <xdr:rowOff>20066</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4843</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清掃センターの老朽化など、施設の老朽化に伴う維持補修費は減っているが、国保特会等の繰出金は増えており、全体で前年度より微増となった。しかし、経常一般財源収入は前年度より減少しているため、経常収支比率としては前年度より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今後、維持補修費については増加していくことが見込まれるため、統廃合も含めて検討する必要がある。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115570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5671800" y="9865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92710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4782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54610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893800" y="982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54610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3004800" y="981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類似団体平均より高止まりしている要因として、一部事務組合に対する負担金や、市内に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つある公立病院への負担金が多額になっていることが挙げられる。</a:t>
          </a:r>
        </a:p>
        <a:p>
          <a:r>
            <a:rPr kumimoji="1" lang="ja-JP" altLang="en-US" sz="1100">
              <a:latin typeface="ＭＳ Ｐゴシック" panose="020B0600070205080204" pitchFamily="50" charset="-128"/>
              <a:ea typeface="ＭＳ Ｐゴシック" panose="020B0600070205080204" pitchFamily="50" charset="-128"/>
            </a:rPr>
            <a:t>　今後、医療業務では医療の再編・ネットワーク化により地域医療及び自治体病院のあり方等を考え、適正な業務を行っているかなどを検討し、見直しを行う必要がある。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37846</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5671800" y="63632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37846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14986</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893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56134</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358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年度に借り入れた臨時財政対策債の償還終了の影響等により、前年度より減少したが、依然類似団体平均値より高い水準となっている。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年度以降も合併特例債や臨時財政対策債などの償還の影響により、高い水準での推移が見込まれる。</a:t>
          </a:r>
        </a:p>
        <a:p>
          <a:r>
            <a:rPr kumimoji="1" lang="ja-JP" altLang="en-US" sz="1100">
              <a:latin typeface="ＭＳ Ｐゴシック" panose="020B0600070205080204" pitchFamily="50" charset="-128"/>
              <a:ea typeface="ＭＳ Ｐゴシック" panose="020B0600070205080204" pitchFamily="50" charset="-128"/>
            </a:rPr>
            <a:t>　また、公営企業債では下水道事業に係るインフラ整備、病院事業に係る医療施設整備の負担が大きくなることが予想されるため、普通建設事業の費用対効果を徹底的に追求し、新規発行を伴う事業を抑制し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104139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34498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79</xdr:row>
      <xdr:rowOff>1270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3477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136144</xdr:rowOff>
    </xdr:from>
    <xdr:to>
      <xdr:col>15</xdr:col>
      <xdr:colOff>98425</xdr:colOff>
      <xdr:row>79</xdr:row>
      <xdr:rowOff>1270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3509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136144</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1320800" y="134772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85344</xdr:rowOff>
    </xdr:from>
    <xdr:to>
      <xdr:col>11</xdr:col>
      <xdr:colOff>60325</xdr:colOff>
      <xdr:row>79</xdr:row>
      <xdr:rowOff>15494</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271</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公債費以外については、前年度より微増となり、類似団体平均値と比較すると依然として高い比率となっている。</a:t>
          </a:r>
        </a:p>
        <a:p>
          <a:r>
            <a:rPr kumimoji="1" lang="ja-JP" altLang="en-US" sz="1100">
              <a:latin typeface="ＭＳ Ｐゴシック" panose="020B0600070205080204" pitchFamily="50" charset="-128"/>
              <a:ea typeface="ＭＳ Ｐゴシック" panose="020B0600070205080204" pitchFamily="50" charset="-128"/>
            </a:rPr>
            <a:t>　主な要因としては、一部事務組合に対する負担金が多額となっていることにより補助費が高止まりしていることや、当市における高齢化が進み、社会保障関係経費が増加傾向にあることなどが挙げられる。</a:t>
          </a:r>
        </a:p>
        <a:p>
          <a:r>
            <a:rPr kumimoji="1" lang="ja-JP" altLang="en-US" sz="1100">
              <a:latin typeface="ＭＳ Ｐゴシック" panose="020B0600070205080204" pitchFamily="50" charset="-128"/>
              <a:ea typeface="ＭＳ Ｐゴシック" panose="020B0600070205080204" pitchFamily="50" charset="-128"/>
            </a:rPr>
            <a:t>　今後は藤岡市行政改革大綱に基づき、質の高いサービスを維持し、経常経費の削減を図る。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40132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3903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17272</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4782800" y="133629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77</xdr:row>
      <xdr:rowOff>161289</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362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44704</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004800" y="133629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4498</xdr:rowOff>
    </xdr:from>
    <xdr:to>
      <xdr:col>29</xdr:col>
      <xdr:colOff>127000</xdr:colOff>
      <xdr:row>18</xdr:row>
      <xdr:rowOff>9657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3138223"/>
          <a:ext cx="647700" cy="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4498</xdr:rowOff>
    </xdr:from>
    <xdr:to>
      <xdr:col>26</xdr:col>
      <xdr:colOff>50800</xdr:colOff>
      <xdr:row>18</xdr:row>
      <xdr:rowOff>9347</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138223"/>
          <a:ext cx="698500" cy="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164632</xdr:rowOff>
    </xdr:from>
    <xdr:to>
      <xdr:col>22</xdr:col>
      <xdr:colOff>114300</xdr:colOff>
      <xdr:row>18</xdr:row>
      <xdr:rowOff>9347</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3126907"/>
          <a:ext cx="6985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164632</xdr:rowOff>
    </xdr:from>
    <xdr:to>
      <xdr:col>18</xdr:col>
      <xdr:colOff>177800</xdr:colOff>
      <xdr:row>17</xdr:row>
      <xdr:rowOff>170804</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126907"/>
          <a:ext cx="6985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130307</xdr:rowOff>
    </xdr:from>
    <xdr:to>
      <xdr:col>29</xdr:col>
      <xdr:colOff>177800</xdr:colOff>
      <xdr:row>18</xdr:row>
      <xdr:rowOff>60457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092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102384</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06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125148</xdr:rowOff>
    </xdr:from>
    <xdr:to>
      <xdr:col>26</xdr:col>
      <xdr:colOff>101600</xdr:colOff>
      <xdr:row>18</xdr:row>
      <xdr:rowOff>55298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08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40075</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1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129997</xdr:rowOff>
    </xdr:from>
    <xdr:to>
      <xdr:col>22</xdr:col>
      <xdr:colOff>165100</xdr:colOff>
      <xdr:row>18</xdr:row>
      <xdr:rowOff>60147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09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44924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1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113832</xdr:rowOff>
    </xdr:from>
    <xdr:to>
      <xdr:col>19</xdr:col>
      <xdr:colOff>38100</xdr:colOff>
      <xdr:row>18</xdr:row>
      <xdr:rowOff>43982</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07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28759</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16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120004</xdr:rowOff>
    </xdr:from>
    <xdr:to>
      <xdr:col>15</xdr:col>
      <xdr:colOff>101600</xdr:colOff>
      <xdr:row>18</xdr:row>
      <xdr:rowOff>50154</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08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34931</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16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5352</xdr:rowOff>
    </xdr:from>
    <xdr:to>
      <xdr:col>29</xdr:col>
      <xdr:colOff>127000</xdr:colOff>
      <xdr:row>35</xdr:row>
      <xdr:rowOff>49995</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003800" y="6615702"/>
          <a:ext cx="647700" cy="44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293780</xdr:rowOff>
    </xdr:from>
    <xdr:to>
      <xdr:col>26</xdr:col>
      <xdr:colOff>50800</xdr:colOff>
      <xdr:row>35</xdr:row>
      <xdr:rowOff>5352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6561230"/>
          <a:ext cx="698500" cy="5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257792</xdr:rowOff>
    </xdr:from>
    <xdr:to>
      <xdr:col>22</xdr:col>
      <xdr:colOff>114300</xdr:colOff>
      <xdr:row>34</xdr:row>
      <xdr:rowOff>293780</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3606800" y="6525242"/>
          <a:ext cx="698500" cy="35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257792</xdr:rowOff>
    </xdr:from>
    <xdr:to>
      <xdr:col>18</xdr:col>
      <xdr:colOff>177800</xdr:colOff>
      <xdr:row>35</xdr:row>
      <xdr:rowOff>38957</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2908300" y="6525242"/>
          <a:ext cx="698500" cy="124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342095</xdr:rowOff>
    </xdr:from>
    <xdr:to>
      <xdr:col>29</xdr:col>
      <xdr:colOff>177800</xdr:colOff>
      <xdr:row>35</xdr:row>
      <xdr:rowOff>100795</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609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187172</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45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297452</xdr:rowOff>
    </xdr:from>
    <xdr:to>
      <xdr:col>26</xdr:col>
      <xdr:colOff>101600</xdr:colOff>
      <xdr:row>35</xdr:row>
      <xdr:rowOff>56152</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56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66329</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33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242980</xdr:rowOff>
    </xdr:from>
    <xdr:to>
      <xdr:col>22</xdr:col>
      <xdr:colOff>165100</xdr:colOff>
      <xdr:row>35</xdr:row>
      <xdr:rowOff>1680</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510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11857</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27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206992</xdr:rowOff>
    </xdr:from>
    <xdr:to>
      <xdr:col>19</xdr:col>
      <xdr:colOff>38100</xdr:colOff>
      <xdr:row>34</xdr:row>
      <xdr:rowOff>308592</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47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318769</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24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331057</xdr:rowOff>
    </xdr:from>
    <xdr:to>
      <xdr:col>15</xdr:col>
      <xdr:colOff>101600</xdr:colOff>
      <xdr:row>35</xdr:row>
      <xdr:rowOff>89757</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59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99933</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36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65,687
64,936
180.29
26,064,079
25,258,305
778,363
15,362,709
21,647,452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129870</xdr:rowOff>
    </xdr:from>
    <xdr:to>
      <xdr:col>24</xdr:col>
      <xdr:colOff>63500</xdr:colOff>
      <xdr:row>36</xdr:row>
      <xdr:rowOff>170469</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3797300" y="6302070"/>
          <a:ext cx="8382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129870</xdr:rowOff>
    </xdr:from>
    <xdr:to>
      <xdr:col>19</xdr:col>
      <xdr:colOff>177800</xdr:colOff>
      <xdr:row>37</xdr:row>
      <xdr:rowOff>19685</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2908300" y="6302070"/>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58547</xdr:rowOff>
    </xdr:from>
    <xdr:to>
      <xdr:col>15</xdr:col>
      <xdr:colOff>50800</xdr:colOff>
      <xdr:row>37</xdr:row>
      <xdr:rowOff>19685</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a:off x="2019300" y="6230747"/>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58547</xdr:rowOff>
    </xdr:from>
    <xdr:to>
      <xdr:col>10</xdr:col>
      <xdr:colOff>114300</xdr:colOff>
      <xdr:row>36</xdr:row>
      <xdr:rowOff>100129</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1130300" y="6230747"/>
          <a:ext cx="889000" cy="4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119669</xdr:rowOff>
    </xdr:from>
    <xdr:to>
      <xdr:col>24</xdr:col>
      <xdr:colOff>114300</xdr:colOff>
      <xdr:row>37</xdr:row>
      <xdr:rowOff>49819</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629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98096</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627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79070</xdr:rowOff>
    </xdr:from>
    <xdr:to>
      <xdr:col>20</xdr:col>
      <xdr:colOff>38100</xdr:colOff>
      <xdr:row>37</xdr:row>
      <xdr:rowOff>9220</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62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347</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634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140335</xdr:rowOff>
    </xdr:from>
    <xdr:to>
      <xdr:col>15</xdr:col>
      <xdr:colOff>101600</xdr:colOff>
      <xdr:row>37</xdr:row>
      <xdr:rowOff>70485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61612</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64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7747</xdr:rowOff>
    </xdr:from>
    <xdr:to>
      <xdr:col>10</xdr:col>
      <xdr:colOff>165100</xdr:colOff>
      <xdr:row>36</xdr:row>
      <xdr:rowOff>109347</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100474</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62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49329</xdr:rowOff>
    </xdr:from>
    <xdr:to>
      <xdr:col>6</xdr:col>
      <xdr:colOff>38100</xdr:colOff>
      <xdr:row>36</xdr:row>
      <xdr:rowOff>150929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622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142056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63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165253</xdr:rowOff>
    </xdr:from>
    <xdr:to>
      <xdr:col>24</xdr:col>
      <xdr:colOff>63500</xdr:colOff>
      <xdr:row>58</xdr:row>
      <xdr:rowOff>21031</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9937903"/>
          <a:ext cx="8382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21031</xdr:rowOff>
    </xdr:from>
    <xdr:to>
      <xdr:col>19</xdr:col>
      <xdr:colOff>177800</xdr:colOff>
      <xdr:row>58</xdr:row>
      <xdr:rowOff>26251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965131"/>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26251</xdr:rowOff>
    </xdr:from>
    <xdr:to>
      <xdr:col>15</xdr:col>
      <xdr:colOff>50800</xdr:colOff>
      <xdr:row>58</xdr:row>
      <xdr:rowOff>26264</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970351"/>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26264</xdr:rowOff>
    </xdr:from>
    <xdr:to>
      <xdr:col>10</xdr:col>
      <xdr:colOff>114300</xdr:colOff>
      <xdr:row>58</xdr:row>
      <xdr:rowOff>27749</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970364"/>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114453</xdr:rowOff>
    </xdr:from>
    <xdr:to>
      <xdr:col>24</xdr:col>
      <xdr:colOff>114300</xdr:colOff>
      <xdr:row>58</xdr:row>
      <xdr:rowOff>44603</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8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92880</xdr:rowOff>
    </xdr:from>
    <xdr:ext cx="534377"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86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141681</xdr:rowOff>
    </xdr:from>
    <xdr:to>
      <xdr:col>20</xdr:col>
      <xdr:colOff>38100</xdr:colOff>
      <xdr:row>58</xdr:row>
      <xdr:rowOff>71831</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9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62958</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530111" y="100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146901</xdr:rowOff>
    </xdr:from>
    <xdr:to>
      <xdr:col>15</xdr:col>
      <xdr:colOff>101600</xdr:colOff>
      <xdr:row>58</xdr:row>
      <xdr:rowOff>77051</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9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68178</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41111" y="100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146914</xdr:rowOff>
    </xdr:from>
    <xdr:to>
      <xdr:col>10</xdr:col>
      <xdr:colOff>165100</xdr:colOff>
      <xdr:row>58</xdr:row>
      <xdr:rowOff>77064</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9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68191</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52111" y="1001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148399</xdr:rowOff>
    </xdr:from>
    <xdr:to>
      <xdr:col>6</xdr:col>
      <xdr:colOff>38100</xdr:colOff>
      <xdr:row>58</xdr:row>
      <xdr:rowOff>78549</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9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69676</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63111" y="100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75158</xdr:rowOff>
    </xdr:from>
    <xdr:to>
      <xdr:col>24</xdr:col>
      <xdr:colOff>63500</xdr:colOff>
      <xdr:row>77</xdr:row>
      <xdr:rowOff>141148</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276808"/>
          <a:ext cx="8382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75158</xdr:rowOff>
    </xdr:from>
    <xdr:to>
      <xdr:col>19</xdr:col>
      <xdr:colOff>177800</xdr:colOff>
      <xdr:row>77</xdr:row>
      <xdr:rowOff>140767</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276808"/>
          <a:ext cx="889000" cy="6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140767</xdr:rowOff>
    </xdr:from>
    <xdr:to>
      <xdr:col>15</xdr:col>
      <xdr:colOff>50800</xdr:colOff>
      <xdr:row>77</xdr:row>
      <xdr:rowOff>143053</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3424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143053</xdr:rowOff>
    </xdr:from>
    <xdr:to>
      <xdr:col>10</xdr:col>
      <xdr:colOff>114300</xdr:colOff>
      <xdr:row>77</xdr:row>
      <xdr:rowOff>155550</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344703"/>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90348</xdr:rowOff>
    </xdr:from>
    <xdr:to>
      <xdr:col>24</xdr:col>
      <xdr:colOff>114300</xdr:colOff>
      <xdr:row>78</xdr:row>
      <xdr:rowOff>20498</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2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68775</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2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24358</xdr:rowOff>
    </xdr:from>
    <xdr:to>
      <xdr:col>20</xdr:col>
      <xdr:colOff>38100</xdr:colOff>
      <xdr:row>77</xdr:row>
      <xdr:rowOff>125958</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2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117085</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3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89967</xdr:rowOff>
    </xdr:from>
    <xdr:to>
      <xdr:col>15</xdr:col>
      <xdr:colOff>101600</xdr:colOff>
      <xdr:row>78</xdr:row>
      <xdr:rowOff>20117</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2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11244</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3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92253</xdr:rowOff>
    </xdr:from>
    <xdr:to>
      <xdr:col>10</xdr:col>
      <xdr:colOff>165100</xdr:colOff>
      <xdr:row>78</xdr:row>
      <xdr:rowOff>22403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2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13530</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3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104750</xdr:rowOff>
    </xdr:from>
    <xdr:to>
      <xdr:col>6</xdr:col>
      <xdr:colOff>38100</xdr:colOff>
      <xdr:row>78</xdr:row>
      <xdr:rowOff>34900</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3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26027</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3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131293</xdr:rowOff>
    </xdr:from>
    <xdr:to>
      <xdr:col>24</xdr:col>
      <xdr:colOff>63500</xdr:colOff>
      <xdr:row>94</xdr:row>
      <xdr:rowOff>160795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3797300" y="16247593"/>
          <a:ext cx="8382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131293</xdr:rowOff>
    </xdr:from>
    <xdr:to>
      <xdr:col>19</xdr:col>
      <xdr:colOff>177800</xdr:colOff>
      <xdr:row>94</xdr:row>
      <xdr:rowOff>143039</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247593"/>
          <a:ext cx="8890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143039</xdr:rowOff>
    </xdr:from>
    <xdr:to>
      <xdr:col>15</xdr:col>
      <xdr:colOff>50800</xdr:colOff>
      <xdr:row>95</xdr:row>
      <xdr:rowOff>37021</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259339"/>
          <a:ext cx="889000" cy="6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37021</xdr:rowOff>
    </xdr:from>
    <xdr:to>
      <xdr:col>10</xdr:col>
      <xdr:colOff>114300</xdr:colOff>
      <xdr:row>95</xdr:row>
      <xdr:rowOff>39751</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324771"/>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116628</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109995</xdr:rowOff>
    </xdr:from>
    <xdr:to>
      <xdr:col>24</xdr:col>
      <xdr:colOff>114300</xdr:colOff>
      <xdr:row>95</xdr:row>
      <xdr:rowOff>40145</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2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132872</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07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80493</xdr:rowOff>
    </xdr:from>
    <xdr:to>
      <xdr:col>20</xdr:col>
      <xdr:colOff>38100</xdr:colOff>
      <xdr:row>95</xdr:row>
      <xdr:rowOff>10643</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1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27170</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59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92239</xdr:rowOff>
    </xdr:from>
    <xdr:to>
      <xdr:col>15</xdr:col>
      <xdr:colOff>101600</xdr:colOff>
      <xdr:row>95</xdr:row>
      <xdr:rowOff>22389</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2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38916</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59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157671</xdr:rowOff>
    </xdr:from>
    <xdr:to>
      <xdr:col>10</xdr:col>
      <xdr:colOff>165100</xdr:colOff>
      <xdr:row>95</xdr:row>
      <xdr:rowOff>87821</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2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104348</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0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160401</xdr:rowOff>
    </xdr:from>
    <xdr:to>
      <xdr:col>6</xdr:col>
      <xdr:colOff>38100</xdr:colOff>
      <xdr:row>95</xdr:row>
      <xdr:rowOff>90551</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2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107078</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0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162462</xdr:rowOff>
    </xdr:from>
    <xdr:to>
      <xdr:col>55</xdr:col>
      <xdr:colOff>0</xdr:colOff>
      <xdr:row>36</xdr:row>
      <xdr:rowOff>166958</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334662"/>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166958</xdr:rowOff>
    </xdr:from>
    <xdr:to>
      <xdr:col>50</xdr:col>
      <xdr:colOff>114300</xdr:colOff>
      <xdr:row>37</xdr:row>
      <xdr:rowOff>7885</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6339158"/>
          <a:ext cx="8890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167633</xdr:rowOff>
    </xdr:from>
    <xdr:to>
      <xdr:col>45</xdr:col>
      <xdr:colOff>177800</xdr:colOff>
      <xdr:row>37</xdr:row>
      <xdr:rowOff>7885</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6339833"/>
          <a:ext cx="8890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122098</xdr:rowOff>
    </xdr:from>
    <xdr:to>
      <xdr:col>41</xdr:col>
      <xdr:colOff>50800</xdr:colOff>
      <xdr:row>36</xdr:row>
      <xdr:rowOff>167633</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6294298"/>
          <a:ext cx="889000" cy="4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111662</xdr:rowOff>
    </xdr:from>
    <xdr:to>
      <xdr:col>55</xdr:col>
      <xdr:colOff>50800</xdr:colOff>
      <xdr:row>37</xdr:row>
      <xdr:rowOff>41812</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28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90089</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2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116158</xdr:rowOff>
    </xdr:from>
    <xdr:to>
      <xdr:col>50</xdr:col>
      <xdr:colOff>165100</xdr:colOff>
      <xdr:row>37</xdr:row>
      <xdr:rowOff>46308</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2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37435</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3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128535</xdr:rowOff>
    </xdr:from>
    <xdr:to>
      <xdr:col>46</xdr:col>
      <xdr:colOff>38100</xdr:colOff>
      <xdr:row>37</xdr:row>
      <xdr:rowOff>58685</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3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49812</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39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116833</xdr:rowOff>
    </xdr:from>
    <xdr:to>
      <xdr:col>41</xdr:col>
      <xdr:colOff>101600</xdr:colOff>
      <xdr:row>37</xdr:row>
      <xdr:rowOff>46983</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2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38110</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3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71298</xdr:rowOff>
    </xdr:from>
    <xdr:to>
      <xdr:col>36</xdr:col>
      <xdr:colOff>165100</xdr:colOff>
      <xdr:row>37</xdr:row>
      <xdr:rowOff>1448</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2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17975</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0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11177</xdr:rowOff>
    </xdr:from>
    <xdr:to>
      <xdr:col>55</xdr:col>
      <xdr:colOff>0</xdr:colOff>
      <xdr:row>58</xdr:row>
      <xdr:rowOff>11378</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9955277"/>
          <a:ext cx="8382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164828</xdr:rowOff>
    </xdr:from>
    <xdr:to>
      <xdr:col>50</xdr:col>
      <xdr:colOff>114300</xdr:colOff>
      <xdr:row>58</xdr:row>
      <xdr:rowOff>11177</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9937478"/>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141629</xdr:rowOff>
    </xdr:from>
    <xdr:to>
      <xdr:col>45</xdr:col>
      <xdr:colOff>177800</xdr:colOff>
      <xdr:row>57</xdr:row>
      <xdr:rowOff>164828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914279"/>
          <a:ext cx="889000" cy="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141629</xdr:rowOff>
    </xdr:from>
    <xdr:to>
      <xdr:col>41</xdr:col>
      <xdr:colOff>50800</xdr:colOff>
      <xdr:row>58</xdr:row>
      <xdr:rowOff>6383</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9914279"/>
          <a:ext cx="889000" cy="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132028</xdr:rowOff>
    </xdr:from>
    <xdr:to>
      <xdr:col>55</xdr:col>
      <xdr:colOff>50800</xdr:colOff>
      <xdr:row>58</xdr:row>
      <xdr:rowOff>62178</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9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91405</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6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131827</xdr:rowOff>
    </xdr:from>
    <xdr:to>
      <xdr:col>50</xdr:col>
      <xdr:colOff>165100</xdr:colOff>
      <xdr:row>58</xdr:row>
      <xdr:rowOff>61977</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9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78504</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67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114028</xdr:rowOff>
    </xdr:from>
    <xdr:to>
      <xdr:col>46</xdr:col>
      <xdr:colOff>38100</xdr:colOff>
      <xdr:row>58</xdr:row>
      <xdr:rowOff>44178</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8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60705</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966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90829</xdr:rowOff>
    </xdr:from>
    <xdr:to>
      <xdr:col>41</xdr:col>
      <xdr:colOff>101600</xdr:colOff>
      <xdr:row>58</xdr:row>
      <xdr:rowOff>20979</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8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37506</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63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127033</xdr:rowOff>
    </xdr:from>
    <xdr:to>
      <xdr:col>36</xdr:col>
      <xdr:colOff>165100</xdr:colOff>
      <xdr:row>58</xdr:row>
      <xdr:rowOff>57183</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8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48310</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9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19075</xdr:rowOff>
    </xdr:from>
    <xdr:to>
      <xdr:col>55</xdr:col>
      <xdr:colOff>0</xdr:colOff>
      <xdr:row>79</xdr:row>
      <xdr:rowOff>49119</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9639300" y="13563625"/>
          <a:ext cx="8382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152273</xdr:rowOff>
    </xdr:from>
    <xdr:to>
      <xdr:col>50</xdr:col>
      <xdr:colOff>114300</xdr:colOff>
      <xdr:row>79</xdr:row>
      <xdr:rowOff>49119</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8750300" y="13525373"/>
          <a:ext cx="889000" cy="6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152273</xdr:rowOff>
    </xdr:from>
    <xdr:to>
      <xdr:col>45</xdr:col>
      <xdr:colOff>177800</xdr:colOff>
      <xdr:row>79</xdr:row>
      <xdr:rowOff>20589</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7861300" y="13525373"/>
          <a:ext cx="889000" cy="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20589</xdr:rowOff>
    </xdr:from>
    <xdr:to>
      <xdr:col>41</xdr:col>
      <xdr:colOff>50800</xdr:colOff>
      <xdr:row>79</xdr:row>
      <xdr:rowOff>25383</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6972300" y="13565139"/>
          <a:ext cx="889000" cy="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139725</xdr:rowOff>
    </xdr:from>
    <xdr:to>
      <xdr:col>55</xdr:col>
      <xdr:colOff>50800</xdr:colOff>
      <xdr:row>79</xdr:row>
      <xdr:rowOff>69875</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5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99102</xdr:rowOff>
    </xdr:from>
    <xdr:ext cx="534377"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3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169769</xdr:rowOff>
    </xdr:from>
    <xdr:to>
      <xdr:col>50</xdr:col>
      <xdr:colOff>165100</xdr:colOff>
      <xdr:row>79</xdr:row>
      <xdr:rowOff>99919</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54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91046</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372111" y="13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101473</xdr:rowOff>
    </xdr:from>
    <xdr:to>
      <xdr:col>46</xdr:col>
      <xdr:colOff>38100</xdr:colOff>
      <xdr:row>79</xdr:row>
      <xdr:rowOff>31623</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4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48150</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483111" y="132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141239</xdr:rowOff>
    </xdr:from>
    <xdr:to>
      <xdr:col>41</xdr:col>
      <xdr:colOff>101600</xdr:colOff>
      <xdr:row>79</xdr:row>
      <xdr:rowOff>71389</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5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87916</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94111" y="1328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146033</xdr:rowOff>
    </xdr:from>
    <xdr:to>
      <xdr:col>36</xdr:col>
      <xdr:colOff>165100</xdr:colOff>
      <xdr:row>79</xdr:row>
      <xdr:rowOff>76183</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6921500" y="1351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67310</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705111" y="1361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xmlns=""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a:extLst>
            <a:ext uri="{FF2B5EF4-FFF2-40B4-BE49-F238E27FC236}">
              <a16:creationId xmlns:a16="http://schemas.microsoft.com/office/drawing/2014/main" xmlns="" id="{00000000-0008-0000-0600-0000CC010000}"/>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a:extLst>
            <a:ext uri="{FF2B5EF4-FFF2-40B4-BE49-F238E27FC236}">
              <a16:creationId xmlns:a16="http://schemas.microsoft.com/office/drawing/2014/main" xmlns="" id="{00000000-0008-0000-0600-0000CE010000}"/>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124580</xdr:rowOff>
    </xdr:from>
    <xdr:to>
      <xdr:col>55</xdr:col>
      <xdr:colOff>0</xdr:colOff>
      <xdr:row>98</xdr:row>
      <xdr:rowOff>42284</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9639300" y="16583780"/>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a:extLst>
            <a:ext uri="{FF2B5EF4-FFF2-40B4-BE49-F238E27FC236}">
              <a16:creationId xmlns:a16="http://schemas.microsoft.com/office/drawing/2014/main" xmlns="" id="{00000000-0008-0000-0600-0000D1010000}"/>
            </a:ext>
          </a:extLst>
        </xdr:cNvPr>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124580</xdr:rowOff>
    </xdr:from>
    <xdr:to>
      <xdr:col>50</xdr:col>
      <xdr:colOff>114300</xdr:colOff>
      <xdr:row>98</xdr:row>
      <xdr:rowOff>94323</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8750300" y="16583780"/>
          <a:ext cx="889000" cy="31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107125</xdr:rowOff>
    </xdr:from>
    <xdr:to>
      <xdr:col>45</xdr:col>
      <xdr:colOff>177800</xdr:colOff>
      <xdr:row>98</xdr:row>
      <xdr:rowOff>94323</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7861300" y="16737775"/>
          <a:ext cx="889000" cy="15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107125</xdr:rowOff>
    </xdr:from>
    <xdr:to>
      <xdr:col>41</xdr:col>
      <xdr:colOff>50800</xdr:colOff>
      <xdr:row>97</xdr:row>
      <xdr:rowOff>130001</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flipV="1">
          <a:off x="6972300" y="16737775"/>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162934</xdr:rowOff>
    </xdr:from>
    <xdr:to>
      <xdr:col>55</xdr:col>
      <xdr:colOff>50800</xdr:colOff>
      <xdr:row>98</xdr:row>
      <xdr:rowOff>93084</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10426700" y="167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77861</xdr:rowOff>
    </xdr:from>
    <xdr:ext cx="534377" cy="259045"/>
    <xdr:sp macro="" textlink="">
      <xdr:nvSpPr>
        <xdr:cNvPr id="484" name="普通建設事業費 （ うち更新整備　）該当値テキスト">
          <a:extLst>
            <a:ext uri="{FF2B5EF4-FFF2-40B4-BE49-F238E27FC236}">
              <a16:creationId xmlns:a16="http://schemas.microsoft.com/office/drawing/2014/main" xmlns="" id="{00000000-0008-0000-0600-0000E4010000}"/>
            </a:ext>
          </a:extLst>
        </xdr:cNvPr>
        <xdr:cNvSpPr txBox="1"/>
      </xdr:nvSpPr>
      <xdr:spPr>
        <a:xfrm>
          <a:off x="10528300" y="1670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73780</xdr:rowOff>
    </xdr:from>
    <xdr:to>
      <xdr:col>50</xdr:col>
      <xdr:colOff>165100</xdr:colOff>
      <xdr:row>97</xdr:row>
      <xdr:rowOff>3930</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9588500" y="165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20457</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9372111" y="163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43523</xdr:rowOff>
    </xdr:from>
    <xdr:to>
      <xdr:col>46</xdr:col>
      <xdr:colOff>38100</xdr:colOff>
      <xdr:row>98</xdr:row>
      <xdr:rowOff>145123</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8699500" y="168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136250</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8483111" y="1693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56325</xdr:rowOff>
    </xdr:from>
    <xdr:to>
      <xdr:col>41</xdr:col>
      <xdr:colOff>101600</xdr:colOff>
      <xdr:row>97</xdr:row>
      <xdr:rowOff>157925</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7810500" y="166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149052</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7594111" y="1677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79201</xdr:rowOff>
    </xdr:from>
    <xdr:to>
      <xdr:col>36</xdr:col>
      <xdr:colOff>165100</xdr:colOff>
      <xdr:row>98</xdr:row>
      <xdr:rowOff>9351</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6921500" y="1670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478</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6705111" y="168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xmlns=""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a:extLst>
            <a:ext uri="{FF2B5EF4-FFF2-40B4-BE49-F238E27FC236}">
              <a16:creationId xmlns:a16="http://schemas.microsoft.com/office/drawing/2014/main" xmlns="" id="{00000000-0008-0000-0600-000005020000}"/>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a:extLst>
            <a:ext uri="{FF2B5EF4-FFF2-40B4-BE49-F238E27FC236}">
              <a16:creationId xmlns:a16="http://schemas.microsoft.com/office/drawing/2014/main" xmlns="" id="{00000000-0008-0000-0600-000007020000}"/>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42164</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5481300" y="67287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a:extLst>
            <a:ext uri="{FF2B5EF4-FFF2-40B4-BE49-F238E27FC236}">
              <a16:creationId xmlns:a16="http://schemas.microsoft.com/office/drawing/2014/main" xmlns="" id="{00000000-0008-0000-0600-00000A020000}"/>
            </a:ext>
          </a:extLst>
        </xdr:cNvPr>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162814</xdr:rowOff>
    </xdr:from>
    <xdr:to>
      <xdr:col>85</xdr:col>
      <xdr:colOff>177800</xdr:colOff>
      <xdr:row>39</xdr:row>
      <xdr:rowOff>92964</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62687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a:extLst>
            <a:ext uri="{FF2B5EF4-FFF2-40B4-BE49-F238E27FC236}">
              <a16:creationId xmlns:a16="http://schemas.microsoft.com/office/drawing/2014/main" xmlns="" id="{00000000-0008-0000-0600-00001D020000}"/>
            </a:ext>
          </a:extLst>
        </xdr:cNvPr>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xmlns=""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xmlns=""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xmlns=""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xmlns=""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xmlns=""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xmlns=""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a:extLst>
            <a:ext uri="{FF2B5EF4-FFF2-40B4-BE49-F238E27FC236}">
              <a16:creationId xmlns:a16="http://schemas.microsoft.com/office/drawing/2014/main" xmlns="" id="{00000000-0008-0000-0600-000071020000}"/>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a:extLst>
            <a:ext uri="{FF2B5EF4-FFF2-40B4-BE49-F238E27FC236}">
              <a16:creationId xmlns:a16="http://schemas.microsoft.com/office/drawing/2014/main" xmlns="" id="{00000000-0008-0000-0600-000073020000}"/>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17350</xdr:rowOff>
    </xdr:from>
    <xdr:to>
      <xdr:col>85</xdr:col>
      <xdr:colOff>127000</xdr:colOff>
      <xdr:row>75</xdr:row>
      <xdr:rowOff>43802</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5481300" y="12876100"/>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a:extLst>
            <a:ext uri="{FF2B5EF4-FFF2-40B4-BE49-F238E27FC236}">
              <a16:creationId xmlns:a16="http://schemas.microsoft.com/office/drawing/2014/main" xmlns="" id="{00000000-0008-0000-0600-000076020000}"/>
            </a:ext>
          </a:extLst>
        </xdr:cNvPr>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143798</xdr:rowOff>
    </xdr:from>
    <xdr:to>
      <xdr:col>81</xdr:col>
      <xdr:colOff>50800</xdr:colOff>
      <xdr:row>75</xdr:row>
      <xdr:rowOff>17350</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4592300" y="12831098"/>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143798</xdr:rowOff>
    </xdr:from>
    <xdr:to>
      <xdr:col>76</xdr:col>
      <xdr:colOff>114300</xdr:colOff>
      <xdr:row>74</xdr:row>
      <xdr:rowOff>161891</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3703300" y="12831098"/>
          <a:ext cx="889000" cy="1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161891</xdr:rowOff>
    </xdr:from>
    <xdr:to>
      <xdr:col>71</xdr:col>
      <xdr:colOff>177800</xdr:colOff>
      <xdr:row>75</xdr:row>
      <xdr:rowOff>47117</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flipV="1">
          <a:off x="12814300" y="12849191"/>
          <a:ext cx="889000" cy="5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164452</xdr:rowOff>
    </xdr:from>
    <xdr:to>
      <xdr:col>85</xdr:col>
      <xdr:colOff>177800</xdr:colOff>
      <xdr:row>75</xdr:row>
      <xdr:rowOff>94602</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6268700" y="128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15879</xdr:rowOff>
    </xdr:from>
    <xdr:ext cx="534377" cy="259045"/>
    <xdr:sp macro="" textlink="">
      <xdr:nvSpPr>
        <xdr:cNvPr id="649" name="公債費該当値テキスト">
          <a:extLst>
            <a:ext uri="{FF2B5EF4-FFF2-40B4-BE49-F238E27FC236}">
              <a16:creationId xmlns:a16="http://schemas.microsoft.com/office/drawing/2014/main" xmlns="" id="{00000000-0008-0000-0600-000089020000}"/>
            </a:ext>
          </a:extLst>
        </xdr:cNvPr>
        <xdr:cNvSpPr txBox="1"/>
      </xdr:nvSpPr>
      <xdr:spPr>
        <a:xfrm>
          <a:off x="16370300" y="127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138000</xdr:rowOff>
    </xdr:from>
    <xdr:to>
      <xdr:col>81</xdr:col>
      <xdr:colOff>101600</xdr:colOff>
      <xdr:row>75</xdr:row>
      <xdr:rowOff>68150</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5430500" y="128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84677</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5214111" y="126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92998</xdr:rowOff>
    </xdr:from>
    <xdr:to>
      <xdr:col>76</xdr:col>
      <xdr:colOff>165100</xdr:colOff>
      <xdr:row>75</xdr:row>
      <xdr:rowOff>23148</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4541500" y="127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39675</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4325111" y="1255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111091</xdr:rowOff>
    </xdr:from>
    <xdr:to>
      <xdr:col>72</xdr:col>
      <xdr:colOff>38100</xdr:colOff>
      <xdr:row>75</xdr:row>
      <xdr:rowOff>41241</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3652500" y="1279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57768</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3436111" y="1257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167767</xdr:rowOff>
    </xdr:from>
    <xdr:to>
      <xdr:col>67</xdr:col>
      <xdr:colOff>101600</xdr:colOff>
      <xdr:row>75</xdr:row>
      <xdr:rowOff>97917</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2763500" y="128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114444</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547111" y="126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xmlns=""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a:extLst>
            <a:ext uri="{FF2B5EF4-FFF2-40B4-BE49-F238E27FC236}">
              <a16:creationId xmlns:a16="http://schemas.microsoft.com/office/drawing/2014/main" xmlns="" id="{00000000-0008-0000-0600-0000AC020000}"/>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a:extLst>
            <a:ext uri="{FF2B5EF4-FFF2-40B4-BE49-F238E27FC236}">
              <a16:creationId xmlns:a16="http://schemas.microsoft.com/office/drawing/2014/main" xmlns="" id="{00000000-0008-0000-0600-0000AE020000}"/>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85206</xdr:rowOff>
    </xdr:from>
    <xdr:to>
      <xdr:col>85</xdr:col>
      <xdr:colOff>127000</xdr:colOff>
      <xdr:row>99</xdr:row>
      <xdr:rowOff>86077</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5481300" y="17058756"/>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a:extLst>
            <a:ext uri="{FF2B5EF4-FFF2-40B4-BE49-F238E27FC236}">
              <a16:creationId xmlns:a16="http://schemas.microsoft.com/office/drawing/2014/main" xmlns="" id="{00000000-0008-0000-0600-0000B1020000}"/>
            </a:ext>
          </a:extLst>
        </xdr:cNvPr>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35578</xdr:rowOff>
    </xdr:from>
    <xdr:to>
      <xdr:col>81</xdr:col>
      <xdr:colOff>50800</xdr:colOff>
      <xdr:row>99</xdr:row>
      <xdr:rowOff>85206</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14592300" y="17009128"/>
          <a:ext cx="889000" cy="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35578</xdr:rowOff>
    </xdr:from>
    <xdr:to>
      <xdr:col>76</xdr:col>
      <xdr:colOff>114300</xdr:colOff>
      <xdr:row>99</xdr:row>
      <xdr:rowOff>94165</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flipV="1">
          <a:off x="13703300" y="17009128"/>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94165</xdr:rowOff>
    </xdr:from>
    <xdr:to>
      <xdr:col>71</xdr:col>
      <xdr:colOff>177800</xdr:colOff>
      <xdr:row>99</xdr:row>
      <xdr:rowOff>97082</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flipV="1">
          <a:off x="12814300" y="17067715"/>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a:extLst>
            <a:ext uri="{FF2B5EF4-FFF2-40B4-BE49-F238E27FC236}">
              <a16:creationId xmlns:a16="http://schemas.microsoft.com/office/drawing/2014/main" xmlns="" id="{00000000-0008-0000-0600-0000BA020000}"/>
            </a:ext>
          </a:extLst>
        </xdr:cNvPr>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a:extLst>
            <a:ext uri="{FF2B5EF4-FFF2-40B4-BE49-F238E27FC236}">
              <a16:creationId xmlns:a16="http://schemas.microsoft.com/office/drawing/2014/main" xmlns="" id="{00000000-0008-0000-0600-0000BC020000}"/>
            </a:ext>
          </a:extLst>
        </xdr:cNvPr>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35277</xdr:rowOff>
    </xdr:from>
    <xdr:to>
      <xdr:col>85</xdr:col>
      <xdr:colOff>177800</xdr:colOff>
      <xdr:row>99</xdr:row>
      <xdr:rowOff>136877</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6268700" y="1700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121654</xdr:rowOff>
    </xdr:from>
    <xdr:ext cx="469744" cy="259045"/>
    <xdr:sp macro="" textlink="">
      <xdr:nvSpPr>
        <xdr:cNvPr id="708" name="積立金該当値テキスト">
          <a:extLst>
            <a:ext uri="{FF2B5EF4-FFF2-40B4-BE49-F238E27FC236}">
              <a16:creationId xmlns:a16="http://schemas.microsoft.com/office/drawing/2014/main" xmlns="" id="{00000000-0008-0000-0600-0000C4020000}"/>
            </a:ext>
          </a:extLst>
        </xdr:cNvPr>
        <xdr:cNvSpPr txBox="1"/>
      </xdr:nvSpPr>
      <xdr:spPr>
        <a:xfrm>
          <a:off x="16370300" y="1692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34406</xdr:rowOff>
    </xdr:from>
    <xdr:to>
      <xdr:col>81</xdr:col>
      <xdr:colOff>101600</xdr:colOff>
      <xdr:row>99</xdr:row>
      <xdr:rowOff>136006</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5430500" y="170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127133</xdr:rowOff>
    </xdr:from>
    <xdr:ext cx="469744"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5246428" y="1710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156228</xdr:rowOff>
    </xdr:from>
    <xdr:to>
      <xdr:col>76</xdr:col>
      <xdr:colOff>165100</xdr:colOff>
      <xdr:row>99</xdr:row>
      <xdr:rowOff>86378</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4541500" y="169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77505</xdr:rowOff>
    </xdr:from>
    <xdr:ext cx="469744"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4357428" y="170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43365</xdr:rowOff>
    </xdr:from>
    <xdr:to>
      <xdr:col>72</xdr:col>
      <xdr:colOff>38100</xdr:colOff>
      <xdr:row>99</xdr:row>
      <xdr:rowOff>144965</xdr:rowOff>
    </xdr:to>
    <xdr:sp macro="" textlink="">
      <xdr:nvSpPr>
        <xdr:cNvPr id="713" name="楕円 712">
          <a:extLst>
            <a:ext uri="{FF2B5EF4-FFF2-40B4-BE49-F238E27FC236}">
              <a16:creationId xmlns:a16="http://schemas.microsoft.com/office/drawing/2014/main" xmlns="" id="{00000000-0008-0000-0600-0000C9020000}"/>
            </a:ext>
          </a:extLst>
        </xdr:cNvPr>
        <xdr:cNvSpPr/>
      </xdr:nvSpPr>
      <xdr:spPr>
        <a:xfrm>
          <a:off x="13652500" y="170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136092</xdr:rowOff>
    </xdr:from>
    <xdr:ext cx="378565"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3514017" y="17109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46282</xdr:rowOff>
    </xdr:from>
    <xdr:to>
      <xdr:col>67</xdr:col>
      <xdr:colOff>101600</xdr:colOff>
      <xdr:row>99</xdr:row>
      <xdr:rowOff>147882</xdr:rowOff>
    </xdr:to>
    <xdr:sp macro="" textlink="">
      <xdr:nvSpPr>
        <xdr:cNvPr id="715" name="楕円 714">
          <a:extLst>
            <a:ext uri="{FF2B5EF4-FFF2-40B4-BE49-F238E27FC236}">
              <a16:creationId xmlns:a16="http://schemas.microsoft.com/office/drawing/2014/main" xmlns="" id="{00000000-0008-0000-0600-0000CB020000}"/>
            </a:ext>
          </a:extLst>
        </xdr:cNvPr>
        <xdr:cNvSpPr/>
      </xdr:nvSpPr>
      <xdr:spPr>
        <a:xfrm>
          <a:off x="12763500" y="170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139009</xdr:rowOff>
    </xdr:from>
    <xdr:ext cx="378565"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2625017" y="17112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xmlns=""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xmlns=""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a:extLst>
            <a:ext uri="{FF2B5EF4-FFF2-40B4-BE49-F238E27FC236}">
              <a16:creationId xmlns:a16="http://schemas.microsoft.com/office/drawing/2014/main" xmlns="" id="{00000000-0008-0000-0600-0000E5020000}"/>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89316</xdr:rowOff>
    </xdr:from>
    <xdr:to>
      <xdr:col>116</xdr:col>
      <xdr:colOff>63500</xdr:colOff>
      <xdr:row>38</xdr:row>
      <xdr:rowOff>99923</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flipV="1">
          <a:off x="21323300" y="6604416"/>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a:extLst>
            <a:ext uri="{FF2B5EF4-FFF2-40B4-BE49-F238E27FC236}">
              <a16:creationId xmlns:a16="http://schemas.microsoft.com/office/drawing/2014/main" xmlns="" id="{00000000-0008-0000-0600-0000E8020000}"/>
            </a:ext>
          </a:extLst>
        </xdr:cNvPr>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99923</xdr:rowOff>
    </xdr:from>
    <xdr:to>
      <xdr:col>111</xdr:col>
      <xdr:colOff>177800</xdr:colOff>
      <xdr:row>38</xdr:row>
      <xdr:rowOff>115468</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flipV="1">
          <a:off x="20434300" y="661502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115468</xdr:rowOff>
    </xdr:from>
    <xdr:to>
      <xdr:col>107</xdr:col>
      <xdr:colOff>50800</xdr:colOff>
      <xdr:row>38</xdr:row>
      <xdr:rowOff>127996</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flipV="1">
          <a:off x="19545300" y="6630568"/>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127996</xdr:rowOff>
    </xdr:from>
    <xdr:to>
      <xdr:col>102</xdr:col>
      <xdr:colOff>114300</xdr:colOff>
      <xdr:row>38</xdr:row>
      <xdr:rowOff>130602</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flipV="1">
          <a:off x="18656300" y="6643096"/>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a:extLst>
            <a:ext uri="{FF2B5EF4-FFF2-40B4-BE49-F238E27FC236}">
              <a16:creationId xmlns:a16="http://schemas.microsoft.com/office/drawing/2014/main" xmlns="" id="{00000000-0008-0000-0600-0000F3020000}"/>
            </a:ext>
          </a:extLst>
        </xdr:cNvPr>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38516</xdr:rowOff>
    </xdr:from>
    <xdr:to>
      <xdr:col>116</xdr:col>
      <xdr:colOff>114300</xdr:colOff>
      <xdr:row>38</xdr:row>
      <xdr:rowOff>140116</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2110700" y="65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124893</xdr:rowOff>
    </xdr:from>
    <xdr:ext cx="469744" cy="259045"/>
    <xdr:sp macro="" textlink="">
      <xdr:nvSpPr>
        <xdr:cNvPr id="763" name="投資及び出資金該当値テキスト">
          <a:extLst>
            <a:ext uri="{FF2B5EF4-FFF2-40B4-BE49-F238E27FC236}">
              <a16:creationId xmlns:a16="http://schemas.microsoft.com/office/drawing/2014/main" xmlns="" id="{00000000-0008-0000-0600-0000FB020000}"/>
            </a:ext>
          </a:extLst>
        </xdr:cNvPr>
        <xdr:cNvSpPr txBox="1"/>
      </xdr:nvSpPr>
      <xdr:spPr>
        <a:xfrm>
          <a:off x="22212300" y="646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49123</xdr:rowOff>
    </xdr:from>
    <xdr:to>
      <xdr:col>112</xdr:col>
      <xdr:colOff>38100</xdr:colOff>
      <xdr:row>38</xdr:row>
      <xdr:rowOff>150723</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12725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141850</xdr:rowOff>
    </xdr:from>
    <xdr:ext cx="378565"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1134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64668</xdr:rowOff>
    </xdr:from>
    <xdr:to>
      <xdr:col>107</xdr:col>
      <xdr:colOff>101600</xdr:colOff>
      <xdr:row>38</xdr:row>
      <xdr:rowOff>166268</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20383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157395</xdr:rowOff>
    </xdr:from>
    <xdr:ext cx="378565"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20245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77196</xdr:rowOff>
    </xdr:from>
    <xdr:to>
      <xdr:col>102</xdr:col>
      <xdr:colOff>165100</xdr:colOff>
      <xdr:row>39</xdr:row>
      <xdr:rowOff>7346</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9494500" y="65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169923</xdr:rowOff>
    </xdr:from>
    <xdr:ext cx="378565"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9356017" y="6685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79802</xdr:rowOff>
    </xdr:from>
    <xdr:to>
      <xdr:col>98</xdr:col>
      <xdr:colOff>38100</xdr:colOff>
      <xdr:row>39</xdr:row>
      <xdr:rowOff>9952</xdr:rowOff>
    </xdr:to>
    <xdr:sp macro="" textlink="">
      <xdr:nvSpPr>
        <xdr:cNvPr id="770" name="楕円 769">
          <a:extLst>
            <a:ext uri="{FF2B5EF4-FFF2-40B4-BE49-F238E27FC236}">
              <a16:creationId xmlns:a16="http://schemas.microsoft.com/office/drawing/2014/main" xmlns="" id="{00000000-0008-0000-0600-000002030000}"/>
            </a:ext>
          </a:extLst>
        </xdr:cNvPr>
        <xdr:cNvSpPr/>
      </xdr:nvSpPr>
      <xdr:spPr>
        <a:xfrm>
          <a:off x="18605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1079</xdr:rowOff>
    </xdr:from>
    <xdr:ext cx="378565"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467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xmlns=""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xmlns=""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a:extLst>
            <a:ext uri="{FF2B5EF4-FFF2-40B4-BE49-F238E27FC236}">
              <a16:creationId xmlns:a16="http://schemas.microsoft.com/office/drawing/2014/main" xmlns="" id="{00000000-0008-0000-0600-00001E030000}"/>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111887</xdr:rowOff>
    </xdr:from>
    <xdr:to>
      <xdr:col>116</xdr:col>
      <xdr:colOff>63500</xdr:colOff>
      <xdr:row>58</xdr:row>
      <xdr:rowOff>124460</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1323300" y="1005598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a:extLst>
            <a:ext uri="{FF2B5EF4-FFF2-40B4-BE49-F238E27FC236}">
              <a16:creationId xmlns:a16="http://schemas.microsoft.com/office/drawing/2014/main" xmlns="" id="{00000000-0008-0000-0600-000021030000}"/>
            </a:ext>
          </a:extLst>
        </xdr:cNvPr>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85751</xdr:rowOff>
    </xdr:from>
    <xdr:to>
      <xdr:col>111</xdr:col>
      <xdr:colOff>177800</xdr:colOff>
      <xdr:row>58</xdr:row>
      <xdr:rowOff>111887</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20434300" y="10029851"/>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48564</xdr:rowOff>
    </xdr:from>
    <xdr:to>
      <xdr:col>107</xdr:col>
      <xdr:colOff>50800</xdr:colOff>
      <xdr:row>58</xdr:row>
      <xdr:rowOff>85751</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a:off x="19545300" y="9992664"/>
          <a:ext cx="889000" cy="3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169304</xdr:rowOff>
    </xdr:from>
    <xdr:to>
      <xdr:col>102</xdr:col>
      <xdr:colOff>114300</xdr:colOff>
      <xdr:row>58</xdr:row>
      <xdr:rowOff>48564</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18656300" y="9941954"/>
          <a:ext cx="889000" cy="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xmlns=""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73660</xdr:rowOff>
    </xdr:from>
    <xdr:to>
      <xdr:col>116</xdr:col>
      <xdr:colOff>114300</xdr:colOff>
      <xdr:row>59</xdr:row>
      <xdr:rowOff>3810</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21107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160037</xdr:rowOff>
    </xdr:from>
    <xdr:ext cx="469744" cy="259045"/>
    <xdr:sp macro="" textlink="">
      <xdr:nvSpPr>
        <xdr:cNvPr id="820" name="貸付金該当値テキスト">
          <a:extLst>
            <a:ext uri="{FF2B5EF4-FFF2-40B4-BE49-F238E27FC236}">
              <a16:creationId xmlns:a16="http://schemas.microsoft.com/office/drawing/2014/main" xmlns="" id="{00000000-0008-0000-0600-000034030000}"/>
            </a:ext>
          </a:extLst>
        </xdr:cNvPr>
        <xdr:cNvSpPr txBox="1"/>
      </xdr:nvSpPr>
      <xdr:spPr>
        <a:xfrm>
          <a:off x="22212300" y="993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61087</xdr:rowOff>
    </xdr:from>
    <xdr:to>
      <xdr:col>112</xdr:col>
      <xdr:colOff>38100</xdr:colOff>
      <xdr:row>58</xdr:row>
      <xdr:rowOff>162687</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1272500" y="100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153814</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1088428"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34951</xdr:rowOff>
    </xdr:from>
    <xdr:to>
      <xdr:col>107</xdr:col>
      <xdr:colOff>101600</xdr:colOff>
      <xdr:row>58</xdr:row>
      <xdr:rowOff>136551</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20383500" y="99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127678</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20199428" y="100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169214</xdr:rowOff>
    </xdr:from>
    <xdr:to>
      <xdr:col>102</xdr:col>
      <xdr:colOff>165100</xdr:colOff>
      <xdr:row>58</xdr:row>
      <xdr:rowOff>99364</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19494500" y="994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90491</xdr:rowOff>
    </xdr:from>
    <xdr:ext cx="469744"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9310428" y="1003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118504</xdr:rowOff>
    </xdr:from>
    <xdr:to>
      <xdr:col>98</xdr:col>
      <xdr:colOff>38100</xdr:colOff>
      <xdr:row>58</xdr:row>
      <xdr:rowOff>48654</xdr:rowOff>
    </xdr:to>
    <xdr:sp macro="" textlink="">
      <xdr:nvSpPr>
        <xdr:cNvPr id="827" name="楕円 826">
          <a:extLst>
            <a:ext uri="{FF2B5EF4-FFF2-40B4-BE49-F238E27FC236}">
              <a16:creationId xmlns:a16="http://schemas.microsoft.com/office/drawing/2014/main" xmlns="" id="{00000000-0008-0000-0600-00003B030000}"/>
            </a:ext>
          </a:extLst>
        </xdr:cNvPr>
        <xdr:cNvSpPr/>
      </xdr:nvSpPr>
      <xdr:spPr>
        <a:xfrm>
          <a:off x="18605500" y="98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65181</xdr:rowOff>
    </xdr:from>
    <xdr:ext cx="469744"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421428" y="966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xmlns=""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a:extLst>
            <a:ext uri="{FF2B5EF4-FFF2-40B4-BE49-F238E27FC236}">
              <a16:creationId xmlns:a16="http://schemas.microsoft.com/office/drawing/2014/main" xmlns="" id="{00000000-0008-0000-0600-000056030000}"/>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a:extLst>
            <a:ext uri="{FF2B5EF4-FFF2-40B4-BE49-F238E27FC236}">
              <a16:creationId xmlns:a16="http://schemas.microsoft.com/office/drawing/2014/main" xmlns="" id="{00000000-0008-0000-0600-000058030000}"/>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92704</xdr:rowOff>
    </xdr:from>
    <xdr:to>
      <xdr:col>116</xdr:col>
      <xdr:colOff>63500</xdr:colOff>
      <xdr:row>76</xdr:row>
      <xdr:rowOff>100819</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1323300" y="13122904"/>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a:extLst>
            <a:ext uri="{FF2B5EF4-FFF2-40B4-BE49-F238E27FC236}">
              <a16:creationId xmlns:a16="http://schemas.microsoft.com/office/drawing/2014/main" xmlns="" id="{00000000-0008-0000-0600-00005B030000}"/>
            </a:ext>
          </a:extLst>
        </xdr:cNvPr>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88342</xdr:rowOff>
    </xdr:from>
    <xdr:to>
      <xdr:col>111</xdr:col>
      <xdr:colOff>177800</xdr:colOff>
      <xdr:row>76</xdr:row>
      <xdr:rowOff>92704</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20434300" y="13118542"/>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88342</xdr:rowOff>
    </xdr:from>
    <xdr:to>
      <xdr:col>107</xdr:col>
      <xdr:colOff>50800</xdr:colOff>
      <xdr:row>76</xdr:row>
      <xdr:rowOff>100191</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flipV="1">
          <a:off x="19545300" y="13118542"/>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100191</xdr:rowOff>
    </xdr:from>
    <xdr:to>
      <xdr:col>102</xdr:col>
      <xdr:colOff>114300</xdr:colOff>
      <xdr:row>77</xdr:row>
      <xdr:rowOff>45</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flipV="1">
          <a:off x="18656300" y="13130391"/>
          <a:ext cx="889000" cy="7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xmlns=""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50019</xdr:rowOff>
    </xdr:from>
    <xdr:to>
      <xdr:col>116</xdr:col>
      <xdr:colOff>114300</xdr:colOff>
      <xdr:row>76</xdr:row>
      <xdr:rowOff>151619</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2110700" y="130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72896</xdr:rowOff>
    </xdr:from>
    <xdr:ext cx="534377" cy="259045"/>
    <xdr:sp macro="" textlink="">
      <xdr:nvSpPr>
        <xdr:cNvPr id="878" name="繰出金該当値テキスト">
          <a:extLst>
            <a:ext uri="{FF2B5EF4-FFF2-40B4-BE49-F238E27FC236}">
              <a16:creationId xmlns:a16="http://schemas.microsoft.com/office/drawing/2014/main" xmlns="" id="{00000000-0008-0000-0600-00006E030000}"/>
            </a:ext>
          </a:extLst>
        </xdr:cNvPr>
        <xdr:cNvSpPr txBox="1"/>
      </xdr:nvSpPr>
      <xdr:spPr>
        <a:xfrm>
          <a:off x="22212300" y="129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41904</xdr:rowOff>
    </xdr:from>
    <xdr:to>
      <xdr:col>112</xdr:col>
      <xdr:colOff>38100</xdr:colOff>
      <xdr:row>76</xdr:row>
      <xdr:rowOff>143504</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1272500" y="1307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160031</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1056111" y="1284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37542</xdr:rowOff>
    </xdr:from>
    <xdr:to>
      <xdr:col>107</xdr:col>
      <xdr:colOff>101600</xdr:colOff>
      <xdr:row>76</xdr:row>
      <xdr:rowOff>139142</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20383500" y="130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155668</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20167111" y="128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49391</xdr:rowOff>
    </xdr:from>
    <xdr:to>
      <xdr:col>102</xdr:col>
      <xdr:colOff>165100</xdr:colOff>
      <xdr:row>76</xdr:row>
      <xdr:rowOff>150991</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9494500" y="130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167517</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9278111" y="1285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120695</xdr:rowOff>
    </xdr:from>
    <xdr:to>
      <xdr:col>98</xdr:col>
      <xdr:colOff>38100</xdr:colOff>
      <xdr:row>77</xdr:row>
      <xdr:rowOff>50845</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18605500" y="131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41972</xdr:rowOff>
    </xdr:from>
    <xdr:ext cx="534377"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389111" y="132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xmlns=""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xmlns=""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xmlns=""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xmlns=""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xmlns=""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xmlns=""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xmlns=""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などは、類似団体や県平均を下回っている。人件費は、これまでに適正な定員管理を行ってきたことにより低い水準を維持しており、前年度よりも退職者数が減となったことにより数値も前年度より減となっており、今後も減少傾向となることが見込まれる。物件費では、賃金や委託料など内容を精査して執行してきたことで低い水準であったが、藤岡市行政改革大綱に基づき業務の民間委託を進め、職員人件費等から委託料へのシフトが起きているため、今度も増加傾向が続くことが予想される。維持補修費については、これまで藤岡市が暮らしや福祉サービスなどの行政サービスに力を入れてきたため、資産形成が少なく、維持補修に係る費用も抑えられてきたことにより、平均値よりも少なくなってい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逆に、扶助費、公債費、繰出金などは、類似団体や県平均を上回っている。扶助費が高水準となっている要因として、民間保育所の運営等に係る支出が多額となっていることが挙げられる。また、社会保障経費等は今後も増加傾向となることが予想されるため扶助費も増加していく見込みである。公債費では、令和元年度以降も合併特例債や臨時財政対策債などの償還の影響により、高い水準での推移が見込まれる。今後は費用対効果を徹底的に追求し、新規発行を伴う事業を抑制することが必要である。繰出金については前年度から横ばいであるものの、依然として全国平均を上回る値となっている。今後も増加していくことが考えられるので、各事業において経営の健全化を徹底し、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65,687
64,936
180.29
26,064,079
25,258,305
778,363
15,362,709
21,647,452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18923</xdr:rowOff>
    </xdr:from>
    <xdr:to>
      <xdr:col>24</xdr:col>
      <xdr:colOff>63500</xdr:colOff>
      <xdr:row>36</xdr:row>
      <xdr:rowOff>19304</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19112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19304</xdr:rowOff>
    </xdr:from>
    <xdr:to>
      <xdr:col>19</xdr:col>
      <xdr:colOff>177800</xdr:colOff>
      <xdr:row>36</xdr:row>
      <xdr:rowOff>27686</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19150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110363</xdr:rowOff>
    </xdr:from>
    <xdr:to>
      <xdr:col>15</xdr:col>
      <xdr:colOff>50800</xdr:colOff>
      <xdr:row>36</xdr:row>
      <xdr:rowOff>27686</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111113"/>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59690</xdr:rowOff>
    </xdr:from>
    <xdr:to>
      <xdr:col>10</xdr:col>
      <xdr:colOff>114300</xdr:colOff>
      <xdr:row>35</xdr:row>
      <xdr:rowOff>110363</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06044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139573</xdr:rowOff>
    </xdr:from>
    <xdr:to>
      <xdr:col>24</xdr:col>
      <xdr:colOff>114300</xdr:colOff>
      <xdr:row>36</xdr:row>
      <xdr:rowOff>69723</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162450</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99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139954</xdr:rowOff>
    </xdr:from>
    <xdr:to>
      <xdr:col>20</xdr:col>
      <xdr:colOff>38100</xdr:colOff>
      <xdr:row>36</xdr:row>
      <xdr:rowOff>70104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86631</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9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148336</xdr:rowOff>
    </xdr:from>
    <xdr:to>
      <xdr:col>15</xdr:col>
      <xdr:colOff>101600</xdr:colOff>
      <xdr:row>36</xdr:row>
      <xdr:rowOff>78486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69613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59563</xdr:rowOff>
    </xdr:from>
    <xdr:to>
      <xdr:col>10</xdr:col>
      <xdr:colOff>165100</xdr:colOff>
      <xdr:row>35</xdr:row>
      <xdr:rowOff>161163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6240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83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8890</xdr:rowOff>
    </xdr:from>
    <xdr:to>
      <xdr:col>6</xdr:col>
      <xdr:colOff>38100</xdr:colOff>
      <xdr:row>35</xdr:row>
      <xdr:rowOff>110490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127017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138470</xdr:rowOff>
    </xdr:from>
    <xdr:to>
      <xdr:col>24</xdr:col>
      <xdr:colOff>63500</xdr:colOff>
      <xdr:row>57</xdr:row>
      <xdr:rowOff>139334</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3797300" y="9911120"/>
          <a:ext cx="8382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122852</xdr:rowOff>
    </xdr:from>
    <xdr:to>
      <xdr:col>19</xdr:col>
      <xdr:colOff>177800</xdr:colOff>
      <xdr:row>57</xdr:row>
      <xdr:rowOff>138470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2908300" y="9895502"/>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119373</xdr:rowOff>
    </xdr:from>
    <xdr:to>
      <xdr:col>15</xdr:col>
      <xdr:colOff>50800</xdr:colOff>
      <xdr:row>57</xdr:row>
      <xdr:rowOff>122852</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2019300" y="9892023"/>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119373</xdr:rowOff>
    </xdr:from>
    <xdr:to>
      <xdr:col>10</xdr:col>
      <xdr:colOff>114300</xdr:colOff>
      <xdr:row>57</xdr:row>
      <xdr:rowOff>134968</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1130300" y="9892023"/>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88534</xdr:rowOff>
    </xdr:from>
    <xdr:to>
      <xdr:col>24</xdr:col>
      <xdr:colOff>114300</xdr:colOff>
      <xdr:row>58</xdr:row>
      <xdr:rowOff>18684</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86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3461</xdr:rowOff>
    </xdr:from>
    <xdr:ext cx="534377"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77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87670</xdr:rowOff>
    </xdr:from>
    <xdr:to>
      <xdr:col>20</xdr:col>
      <xdr:colOff>38100</xdr:colOff>
      <xdr:row>58</xdr:row>
      <xdr:rowOff>17820</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98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8947</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530111" y="995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72052</xdr:rowOff>
    </xdr:from>
    <xdr:to>
      <xdr:col>15</xdr:col>
      <xdr:colOff>101600</xdr:colOff>
      <xdr:row>58</xdr:row>
      <xdr:rowOff>2202</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98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164779</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41111" y="99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68573</xdr:rowOff>
    </xdr:from>
    <xdr:to>
      <xdr:col>10</xdr:col>
      <xdr:colOff>165100</xdr:colOff>
      <xdr:row>57</xdr:row>
      <xdr:rowOff>170173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8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161300</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93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84168</xdr:rowOff>
    </xdr:from>
    <xdr:to>
      <xdr:col>6</xdr:col>
      <xdr:colOff>38100</xdr:colOff>
      <xdr:row>58</xdr:row>
      <xdr:rowOff>14318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8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5445</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9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109589</xdr:rowOff>
    </xdr:from>
    <xdr:to>
      <xdr:col>24</xdr:col>
      <xdr:colOff>63500</xdr:colOff>
      <xdr:row>75</xdr:row>
      <xdr:rowOff>152336</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2968339"/>
          <a:ext cx="838200" cy="4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109589</xdr:rowOff>
    </xdr:from>
    <xdr:to>
      <xdr:col>19</xdr:col>
      <xdr:colOff>177800</xdr:colOff>
      <xdr:row>75</xdr:row>
      <xdr:rowOff>122657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2968339"/>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122657</xdr:rowOff>
    </xdr:from>
    <xdr:to>
      <xdr:col>15</xdr:col>
      <xdr:colOff>50800</xdr:colOff>
      <xdr:row>75</xdr:row>
      <xdr:rowOff>148792</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2981407"/>
          <a:ext cx="889000" cy="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148792</xdr:rowOff>
    </xdr:from>
    <xdr:to>
      <xdr:col>10</xdr:col>
      <xdr:colOff>114300</xdr:colOff>
      <xdr:row>76</xdr:row>
      <xdr:rowOff>22809</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007542"/>
          <a:ext cx="889000" cy="4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101536</xdr:rowOff>
    </xdr:from>
    <xdr:to>
      <xdr:col>24</xdr:col>
      <xdr:colOff>114300</xdr:colOff>
      <xdr:row>76</xdr:row>
      <xdr:rowOff>31686</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29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79963</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93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58789</xdr:rowOff>
    </xdr:from>
    <xdr:to>
      <xdr:col>20</xdr:col>
      <xdr:colOff>38100</xdr:colOff>
      <xdr:row>75</xdr:row>
      <xdr:rowOff>160389</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29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151516</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01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71857</xdr:rowOff>
    </xdr:from>
    <xdr:to>
      <xdr:col>15</xdr:col>
      <xdr:colOff>101600</xdr:colOff>
      <xdr:row>76</xdr:row>
      <xdr:rowOff>2006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2930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164583</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02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97993</xdr:rowOff>
    </xdr:from>
    <xdr:to>
      <xdr:col>10</xdr:col>
      <xdr:colOff>165100</xdr:colOff>
      <xdr:row>76</xdr:row>
      <xdr:rowOff>28144</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29567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44670</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7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143459</xdr:rowOff>
    </xdr:from>
    <xdr:to>
      <xdr:col>6</xdr:col>
      <xdr:colOff>38100</xdr:colOff>
      <xdr:row>76</xdr:row>
      <xdr:rowOff>73609</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0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64736</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09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18771</xdr:rowOff>
    </xdr:from>
    <xdr:to>
      <xdr:col>24</xdr:col>
      <xdr:colOff>63500</xdr:colOff>
      <xdr:row>97</xdr:row>
      <xdr:rowOff>37991</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3797300" y="16649421"/>
          <a:ext cx="8382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18771</xdr:rowOff>
    </xdr:from>
    <xdr:to>
      <xdr:col>19</xdr:col>
      <xdr:colOff>177800</xdr:colOff>
      <xdr:row>97</xdr:row>
      <xdr:rowOff>71462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908300" y="16649421"/>
          <a:ext cx="889000" cy="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71462</xdr:rowOff>
    </xdr:from>
    <xdr:to>
      <xdr:col>15</xdr:col>
      <xdr:colOff>50800</xdr:colOff>
      <xdr:row>97</xdr:row>
      <xdr:rowOff>109105</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702112"/>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67690</xdr:rowOff>
    </xdr:from>
    <xdr:to>
      <xdr:col>10</xdr:col>
      <xdr:colOff>114300</xdr:colOff>
      <xdr:row>97</xdr:row>
      <xdr:rowOff>109105</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1130300" y="16698340"/>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158641</xdr:rowOff>
    </xdr:from>
    <xdr:to>
      <xdr:col>24</xdr:col>
      <xdr:colOff>114300</xdr:colOff>
      <xdr:row>97</xdr:row>
      <xdr:rowOff>88791</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6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10068</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46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139421</xdr:rowOff>
    </xdr:from>
    <xdr:to>
      <xdr:col>20</xdr:col>
      <xdr:colOff>38100</xdr:colOff>
      <xdr:row>97</xdr:row>
      <xdr:rowOff>69571</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5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86098</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20662</xdr:rowOff>
    </xdr:from>
    <xdr:to>
      <xdr:col>15</xdr:col>
      <xdr:colOff>101600</xdr:colOff>
      <xdr:row>97</xdr:row>
      <xdr:rowOff>122262</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6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138789</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4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58305</xdr:rowOff>
    </xdr:from>
    <xdr:to>
      <xdr:col>10</xdr:col>
      <xdr:colOff>165100</xdr:colOff>
      <xdr:row>97</xdr:row>
      <xdr:rowOff>159905</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6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151032</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78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16890</xdr:rowOff>
    </xdr:from>
    <xdr:to>
      <xdr:col>6</xdr:col>
      <xdr:colOff>38100</xdr:colOff>
      <xdr:row>97</xdr:row>
      <xdr:rowOff>118490</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6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135017</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42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xmlns=""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xmlns=""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xmlns="" id="{00000000-0008-0000-0700-00001D010000}"/>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127813</xdr:rowOff>
    </xdr:from>
    <xdr:to>
      <xdr:col>55</xdr:col>
      <xdr:colOff>0</xdr:colOff>
      <xdr:row>38</xdr:row>
      <xdr:rowOff>130876</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9639300" y="6642913"/>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a:extLst>
            <a:ext uri="{FF2B5EF4-FFF2-40B4-BE49-F238E27FC236}">
              <a16:creationId xmlns:a16="http://schemas.microsoft.com/office/drawing/2014/main" xmlns="" id="{00000000-0008-0000-0700-000020010000}"/>
            </a:ext>
          </a:extLst>
        </xdr:cNvPr>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xmlns="" id="{00000000-0008-0000-0700-000021010000}"/>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125618</xdr:rowOff>
    </xdr:from>
    <xdr:to>
      <xdr:col>50</xdr:col>
      <xdr:colOff>114300</xdr:colOff>
      <xdr:row>38</xdr:row>
      <xdr:rowOff>127813</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8750300" y="6640718"/>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116017</xdr:rowOff>
    </xdr:from>
    <xdr:to>
      <xdr:col>45</xdr:col>
      <xdr:colOff>177800</xdr:colOff>
      <xdr:row>38</xdr:row>
      <xdr:rowOff>125618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7861300" y="663111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101158</xdr:rowOff>
    </xdr:from>
    <xdr:to>
      <xdr:col>41</xdr:col>
      <xdr:colOff>50800</xdr:colOff>
      <xdr:row>38</xdr:row>
      <xdr:rowOff>116017</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6972300" y="661625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80076</xdr:rowOff>
    </xdr:from>
    <xdr:to>
      <xdr:col>55</xdr:col>
      <xdr:colOff>50800</xdr:colOff>
      <xdr:row>39</xdr:row>
      <xdr:rowOff>10226</xdr:rowOff>
    </xdr:to>
    <xdr:sp macro="" textlink="">
      <xdr:nvSpPr>
        <xdr:cNvPr id="306" name="楕円 305">
          <a:extLst>
            <a:ext uri="{FF2B5EF4-FFF2-40B4-BE49-F238E27FC236}">
              <a16:creationId xmlns:a16="http://schemas.microsoft.com/office/drawing/2014/main" xmlns="" id="{00000000-0008-0000-0700-000032010000}"/>
            </a:ext>
          </a:extLst>
        </xdr:cNvPr>
        <xdr:cNvSpPr/>
      </xdr:nvSpPr>
      <xdr:spPr>
        <a:xfrm>
          <a:off x="10426700" y="65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a:extLst>
            <a:ext uri="{FF2B5EF4-FFF2-40B4-BE49-F238E27FC236}">
              <a16:creationId xmlns:a16="http://schemas.microsoft.com/office/drawing/2014/main" xmlns="" id="{00000000-0008-0000-0700-000033010000}"/>
            </a:ext>
          </a:extLst>
        </xdr:cNvPr>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77013</xdr:rowOff>
    </xdr:from>
    <xdr:to>
      <xdr:col>50</xdr:col>
      <xdr:colOff>165100</xdr:colOff>
      <xdr:row>39</xdr:row>
      <xdr:rowOff>7163</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9588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169740</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50017" y="668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74818</xdr:rowOff>
    </xdr:from>
    <xdr:to>
      <xdr:col>46</xdr:col>
      <xdr:colOff>38100</xdr:colOff>
      <xdr:row>39</xdr:row>
      <xdr:rowOff>4968</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8699500" y="65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167545</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61017" y="6682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65217</xdr:rowOff>
    </xdr:from>
    <xdr:to>
      <xdr:col>41</xdr:col>
      <xdr:colOff>101600</xdr:colOff>
      <xdr:row>38</xdr:row>
      <xdr:rowOff>166817</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7810500" y="65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157944</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7672017" y="6673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50358</xdr:rowOff>
    </xdr:from>
    <xdr:to>
      <xdr:col>36</xdr:col>
      <xdr:colOff>165100</xdr:colOff>
      <xdr:row>38</xdr:row>
      <xdr:rowOff>151958</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6921500" y="65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143085</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6783017" y="6658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xmlns=""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xmlns="" id="{00000000-0008-0000-0700-000054010000}"/>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xmlns="" id="{00000000-0008-0000-0700-000056010000}"/>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136941</xdr:rowOff>
    </xdr:from>
    <xdr:to>
      <xdr:col>55</xdr:col>
      <xdr:colOff>0</xdr:colOff>
      <xdr:row>58</xdr:row>
      <xdr:rowOff>156746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9639300" y="10081041"/>
          <a:ext cx="838200" cy="1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a:extLst>
            <a:ext uri="{FF2B5EF4-FFF2-40B4-BE49-F238E27FC236}">
              <a16:creationId xmlns:a16="http://schemas.microsoft.com/office/drawing/2014/main" xmlns="" id="{00000000-0008-0000-0700-000059010000}"/>
            </a:ext>
          </a:extLst>
        </xdr:cNvPr>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151260</xdr:rowOff>
    </xdr:from>
    <xdr:to>
      <xdr:col>50</xdr:col>
      <xdr:colOff>114300</xdr:colOff>
      <xdr:row>58</xdr:row>
      <xdr:rowOff>156746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8750300" y="1009536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72317</xdr:rowOff>
    </xdr:from>
    <xdr:to>
      <xdr:col>45</xdr:col>
      <xdr:colOff>177800</xdr:colOff>
      <xdr:row>58</xdr:row>
      <xdr:rowOff>151260</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7861300" y="10016417"/>
          <a:ext cx="8890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72317</xdr:rowOff>
    </xdr:from>
    <xdr:to>
      <xdr:col>41</xdr:col>
      <xdr:colOff>50800</xdr:colOff>
      <xdr:row>58</xdr:row>
      <xdr:rowOff>114135</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6972300" y="10016417"/>
          <a:ext cx="889000" cy="4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86141</xdr:rowOff>
    </xdr:from>
    <xdr:to>
      <xdr:col>55</xdr:col>
      <xdr:colOff>50800</xdr:colOff>
      <xdr:row>59</xdr:row>
      <xdr:rowOff>16291</xdr:rowOff>
    </xdr:to>
    <xdr:sp macro="" textlink="">
      <xdr:nvSpPr>
        <xdr:cNvPr id="363" name="楕円 362">
          <a:extLst>
            <a:ext uri="{FF2B5EF4-FFF2-40B4-BE49-F238E27FC236}">
              <a16:creationId xmlns:a16="http://schemas.microsoft.com/office/drawing/2014/main" xmlns="" id="{00000000-0008-0000-0700-00006B010000}"/>
            </a:ext>
          </a:extLst>
        </xdr:cNvPr>
        <xdr:cNvSpPr/>
      </xdr:nvSpPr>
      <xdr:spPr>
        <a:xfrm>
          <a:off x="10426700" y="100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534377" cy="259045"/>
    <xdr:sp macro="" textlink="">
      <xdr:nvSpPr>
        <xdr:cNvPr id="364" name="農林水産業費該当値テキスト">
          <a:extLst>
            <a:ext uri="{FF2B5EF4-FFF2-40B4-BE49-F238E27FC236}">
              <a16:creationId xmlns:a16="http://schemas.microsoft.com/office/drawing/2014/main" xmlns="" id="{00000000-0008-0000-0700-00006C010000}"/>
            </a:ext>
          </a:extLst>
        </xdr:cNvPr>
        <xdr:cNvSpPr txBox="1"/>
      </xdr:nvSpPr>
      <xdr:spPr>
        <a:xfrm>
          <a:off x="10528300" y="999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105946</xdr:rowOff>
    </xdr:from>
    <xdr:to>
      <xdr:col>50</xdr:col>
      <xdr:colOff>165100</xdr:colOff>
      <xdr:row>59</xdr:row>
      <xdr:rowOff>36096</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9588500" y="1005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27223</xdr:rowOff>
    </xdr:from>
    <xdr:ext cx="469744"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04428" y="1014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100460</xdr:rowOff>
    </xdr:from>
    <xdr:to>
      <xdr:col>46</xdr:col>
      <xdr:colOff>38100</xdr:colOff>
      <xdr:row>59</xdr:row>
      <xdr:rowOff>30610</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8699500" y="1004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21737</xdr:rowOff>
    </xdr:from>
    <xdr:ext cx="469744"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8515428" y="1013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21517</xdr:rowOff>
    </xdr:from>
    <xdr:to>
      <xdr:col>41</xdr:col>
      <xdr:colOff>101600</xdr:colOff>
      <xdr:row>58</xdr:row>
      <xdr:rowOff>123117</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7810500" y="996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139644</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94111" y="974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63335</xdr:rowOff>
    </xdr:from>
    <xdr:to>
      <xdr:col>36</xdr:col>
      <xdr:colOff>165100</xdr:colOff>
      <xdr:row>58</xdr:row>
      <xdr:rowOff>164935</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6921500" y="100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156062</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05111" y="1010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99848</xdr:rowOff>
    </xdr:from>
    <xdr:to>
      <xdr:col>55</xdr:col>
      <xdr:colOff>0</xdr:colOff>
      <xdr:row>78</xdr:row>
      <xdr:rowOff>100991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9639300" y="1347294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85122</xdr:rowOff>
    </xdr:from>
    <xdr:to>
      <xdr:col>50</xdr:col>
      <xdr:colOff>114300</xdr:colOff>
      <xdr:row>78</xdr:row>
      <xdr:rowOff>100991</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8750300" y="13458222"/>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47137</xdr:rowOff>
    </xdr:from>
    <xdr:to>
      <xdr:col>45</xdr:col>
      <xdr:colOff>177800</xdr:colOff>
      <xdr:row>78</xdr:row>
      <xdr:rowOff>85122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7861300" y="13420237"/>
          <a:ext cx="8890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46241</xdr:rowOff>
    </xdr:from>
    <xdr:to>
      <xdr:col>41</xdr:col>
      <xdr:colOff>50800</xdr:colOff>
      <xdr:row>78</xdr:row>
      <xdr:rowOff>47137</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6972300" y="13419341"/>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49048</xdr:rowOff>
    </xdr:from>
    <xdr:to>
      <xdr:col>55</xdr:col>
      <xdr:colOff>50800</xdr:colOff>
      <xdr:row>78</xdr:row>
      <xdr:rowOff>150648</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4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135425</xdr:rowOff>
    </xdr:from>
    <xdr:ext cx="469744"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33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50191</xdr:rowOff>
    </xdr:from>
    <xdr:to>
      <xdr:col>50</xdr:col>
      <xdr:colOff>165100</xdr:colOff>
      <xdr:row>78</xdr:row>
      <xdr:rowOff>151791</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4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142918</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04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34322</xdr:rowOff>
    </xdr:from>
    <xdr:to>
      <xdr:col>46</xdr:col>
      <xdr:colOff>38100</xdr:colOff>
      <xdr:row>78</xdr:row>
      <xdr:rowOff>135922</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4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127049</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15428" y="1350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167787</xdr:rowOff>
    </xdr:from>
    <xdr:to>
      <xdr:col>41</xdr:col>
      <xdr:colOff>101600</xdr:colOff>
      <xdr:row>78</xdr:row>
      <xdr:rowOff>97937</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3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89064</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26428" y="1346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166891</xdr:rowOff>
    </xdr:from>
    <xdr:to>
      <xdr:col>36</xdr:col>
      <xdr:colOff>165100</xdr:colOff>
      <xdr:row>78</xdr:row>
      <xdr:rowOff>97041</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3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88168</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37428" y="1346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73692</xdr:rowOff>
    </xdr:from>
    <xdr:to>
      <xdr:col>55</xdr:col>
      <xdr:colOff>0</xdr:colOff>
      <xdr:row>98</xdr:row>
      <xdr:rowOff>75296</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9639300" y="16875792"/>
          <a:ext cx="8382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45582</xdr:rowOff>
    </xdr:from>
    <xdr:to>
      <xdr:col>50</xdr:col>
      <xdr:colOff>114300</xdr:colOff>
      <xdr:row>98</xdr:row>
      <xdr:rowOff>73692</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8750300" y="16847682"/>
          <a:ext cx="8890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45582</xdr:rowOff>
    </xdr:from>
    <xdr:to>
      <xdr:col>45</xdr:col>
      <xdr:colOff>177800</xdr:colOff>
      <xdr:row>98</xdr:row>
      <xdr:rowOff>63469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7861300" y="16847682"/>
          <a:ext cx="889000" cy="1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54315</xdr:rowOff>
    </xdr:from>
    <xdr:to>
      <xdr:col>41</xdr:col>
      <xdr:colOff>50800</xdr:colOff>
      <xdr:row>98</xdr:row>
      <xdr:rowOff>63469</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6972300" y="16856415"/>
          <a:ext cx="889000" cy="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24496</xdr:rowOff>
    </xdr:from>
    <xdr:to>
      <xdr:col>55</xdr:col>
      <xdr:colOff>50800</xdr:colOff>
      <xdr:row>98</xdr:row>
      <xdr:rowOff>126096</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8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22892</xdr:rowOff>
    </xdr:from>
    <xdr:to>
      <xdr:col>50</xdr:col>
      <xdr:colOff>165100</xdr:colOff>
      <xdr:row>98</xdr:row>
      <xdr:rowOff>124492</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8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115619</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691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166232</xdr:rowOff>
    </xdr:from>
    <xdr:to>
      <xdr:col>46</xdr:col>
      <xdr:colOff>38100</xdr:colOff>
      <xdr:row>98</xdr:row>
      <xdr:rowOff>96382</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79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112909</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83111" y="165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12669</xdr:rowOff>
    </xdr:from>
    <xdr:to>
      <xdr:col>41</xdr:col>
      <xdr:colOff>101600</xdr:colOff>
      <xdr:row>98</xdr:row>
      <xdr:rowOff>114269</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8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105396</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9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3515</xdr:rowOff>
    </xdr:from>
    <xdr:to>
      <xdr:col>36</xdr:col>
      <xdr:colOff>165100</xdr:colOff>
      <xdr:row>98</xdr:row>
      <xdr:rowOff>105115</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80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96242</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89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128956</xdr:rowOff>
    </xdr:from>
    <xdr:to>
      <xdr:col>85</xdr:col>
      <xdr:colOff>127000</xdr:colOff>
      <xdr:row>37</xdr:row>
      <xdr:rowOff>158766</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5481300" y="6301156"/>
          <a:ext cx="838200" cy="20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158766</xdr:rowOff>
    </xdr:from>
    <xdr:to>
      <xdr:col>81</xdr:col>
      <xdr:colOff>50800</xdr:colOff>
      <xdr:row>38</xdr:row>
      <xdr:rowOff>4232</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4592300" y="650241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132156</xdr:rowOff>
    </xdr:from>
    <xdr:to>
      <xdr:col>76</xdr:col>
      <xdr:colOff>114300</xdr:colOff>
      <xdr:row>38</xdr:row>
      <xdr:rowOff>4232</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3703300" y="6475806"/>
          <a:ext cx="889000" cy="4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132156</xdr:rowOff>
    </xdr:from>
    <xdr:to>
      <xdr:col>71</xdr:col>
      <xdr:colOff>177800</xdr:colOff>
      <xdr:row>38</xdr:row>
      <xdr:rowOff>29880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2814300" y="6475806"/>
          <a:ext cx="889000" cy="6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78156</xdr:rowOff>
    </xdr:from>
    <xdr:to>
      <xdr:col>85</xdr:col>
      <xdr:colOff>177800</xdr:colOff>
      <xdr:row>37</xdr:row>
      <xdr:rowOff>8306</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2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101033</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1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107965</xdr:rowOff>
    </xdr:from>
    <xdr:to>
      <xdr:col>81</xdr:col>
      <xdr:colOff>101600</xdr:colOff>
      <xdr:row>38</xdr:row>
      <xdr:rowOff>38116</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451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29243</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54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124882</xdr:rowOff>
    </xdr:from>
    <xdr:to>
      <xdr:col>76</xdr:col>
      <xdr:colOff>165100</xdr:colOff>
      <xdr:row>38</xdr:row>
      <xdr:rowOff>55032</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4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46159</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56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81356</xdr:rowOff>
    </xdr:from>
    <xdr:to>
      <xdr:col>72</xdr:col>
      <xdr:colOff>38100</xdr:colOff>
      <xdr:row>38</xdr:row>
      <xdr:rowOff>11506</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42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2633</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5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150531</xdr:rowOff>
    </xdr:from>
    <xdr:to>
      <xdr:col>67</xdr:col>
      <xdr:colOff>101600</xdr:colOff>
      <xdr:row>38</xdr:row>
      <xdr:rowOff>80680</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494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71807</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5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xmlns="" id="{00000000-0008-0000-0700-000036020000}"/>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xmlns="" id="{00000000-0008-0000-0700-00003802000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56535</xdr:rowOff>
    </xdr:from>
    <xdr:to>
      <xdr:col>85</xdr:col>
      <xdr:colOff>127000</xdr:colOff>
      <xdr:row>56</xdr:row>
      <xdr:rowOff>134427</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5481300" y="9657735"/>
          <a:ext cx="838200" cy="7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a:extLst>
            <a:ext uri="{FF2B5EF4-FFF2-40B4-BE49-F238E27FC236}">
              <a16:creationId xmlns:a16="http://schemas.microsoft.com/office/drawing/2014/main" xmlns="" id="{00000000-0008-0000-0700-00003B020000}"/>
            </a:ext>
          </a:extLst>
        </xdr:cNvPr>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56535</xdr:rowOff>
    </xdr:from>
    <xdr:to>
      <xdr:col>81</xdr:col>
      <xdr:colOff>50800</xdr:colOff>
      <xdr:row>56</xdr:row>
      <xdr:rowOff>76363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4592300" y="9657735"/>
          <a:ext cx="889000" cy="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64841</xdr:rowOff>
    </xdr:from>
    <xdr:to>
      <xdr:col>76</xdr:col>
      <xdr:colOff>114300</xdr:colOff>
      <xdr:row>56</xdr:row>
      <xdr:rowOff>76363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3703300" y="9666041"/>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64841</xdr:rowOff>
    </xdr:from>
    <xdr:to>
      <xdr:col>71</xdr:col>
      <xdr:colOff>177800</xdr:colOff>
      <xdr:row>57</xdr:row>
      <xdr:rowOff>12187</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2814300" y="9666041"/>
          <a:ext cx="889000" cy="1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83627</xdr:rowOff>
    </xdr:from>
    <xdr:to>
      <xdr:col>85</xdr:col>
      <xdr:colOff>177800</xdr:colOff>
      <xdr:row>57</xdr:row>
      <xdr:rowOff>13777</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6268700" y="968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106504</xdr:rowOff>
    </xdr:from>
    <xdr:ext cx="534377" cy="259045"/>
    <xdr:sp macro="" textlink="">
      <xdr:nvSpPr>
        <xdr:cNvPr id="590" name="教育費該当値テキスト">
          <a:extLst>
            <a:ext uri="{FF2B5EF4-FFF2-40B4-BE49-F238E27FC236}">
              <a16:creationId xmlns:a16="http://schemas.microsoft.com/office/drawing/2014/main" xmlns="" id="{00000000-0008-0000-0700-00004E020000}"/>
            </a:ext>
          </a:extLst>
        </xdr:cNvPr>
        <xdr:cNvSpPr txBox="1"/>
      </xdr:nvSpPr>
      <xdr:spPr>
        <a:xfrm>
          <a:off x="16370300" y="95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5735</xdr:rowOff>
    </xdr:from>
    <xdr:to>
      <xdr:col>81</xdr:col>
      <xdr:colOff>101600</xdr:colOff>
      <xdr:row>56</xdr:row>
      <xdr:rowOff>107335</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5430500" y="960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123862</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3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25563</xdr:rowOff>
    </xdr:from>
    <xdr:to>
      <xdr:col>76</xdr:col>
      <xdr:colOff>165100</xdr:colOff>
      <xdr:row>56</xdr:row>
      <xdr:rowOff>127163</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4541500" y="962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143690</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325111" y="940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14041</xdr:rowOff>
    </xdr:from>
    <xdr:to>
      <xdr:col>72</xdr:col>
      <xdr:colOff>38100</xdr:colOff>
      <xdr:row>56</xdr:row>
      <xdr:rowOff>115641</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3652500" y="96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132168</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36111" y="93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132837</xdr:rowOff>
    </xdr:from>
    <xdr:to>
      <xdr:col>67</xdr:col>
      <xdr:colOff>101600</xdr:colOff>
      <xdr:row>57</xdr:row>
      <xdr:rowOff>62987</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2763500" y="973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79514</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47111" y="950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42163</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5481300" y="135867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162813</xdr:rowOff>
    </xdr:from>
    <xdr:to>
      <xdr:col>85</xdr:col>
      <xdr:colOff>177800</xdr:colOff>
      <xdr:row>79</xdr:row>
      <xdr:rowOff>92963</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62687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115878</xdr:rowOff>
    </xdr:from>
    <xdr:ext cx="378565"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348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xmlns="" id="{00000000-0008-0000-0700-0000AA020000}"/>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xmlns="" id="{00000000-0008-0000-0700-0000AC020000}"/>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17349</xdr:rowOff>
    </xdr:from>
    <xdr:to>
      <xdr:col>85</xdr:col>
      <xdr:colOff>127000</xdr:colOff>
      <xdr:row>95</xdr:row>
      <xdr:rowOff>43802</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5481300" y="16305099"/>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a:extLst>
            <a:ext uri="{FF2B5EF4-FFF2-40B4-BE49-F238E27FC236}">
              <a16:creationId xmlns:a16="http://schemas.microsoft.com/office/drawing/2014/main" xmlns="" id="{00000000-0008-0000-0700-0000AF020000}"/>
            </a:ext>
          </a:extLst>
        </xdr:cNvPr>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143799</xdr:rowOff>
    </xdr:from>
    <xdr:to>
      <xdr:col>81</xdr:col>
      <xdr:colOff>50800</xdr:colOff>
      <xdr:row>95</xdr:row>
      <xdr:rowOff>17349</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4592300" y="16260099"/>
          <a:ext cx="889000" cy="4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143799</xdr:rowOff>
    </xdr:from>
    <xdr:to>
      <xdr:col>76</xdr:col>
      <xdr:colOff>114300</xdr:colOff>
      <xdr:row>94</xdr:row>
      <xdr:rowOff>161891</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3703300" y="16260099"/>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161891</xdr:rowOff>
    </xdr:from>
    <xdr:to>
      <xdr:col>71</xdr:col>
      <xdr:colOff>177800</xdr:colOff>
      <xdr:row>95</xdr:row>
      <xdr:rowOff>47117</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2814300" y="16278191"/>
          <a:ext cx="889000" cy="5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164452</xdr:rowOff>
    </xdr:from>
    <xdr:to>
      <xdr:col>85</xdr:col>
      <xdr:colOff>177800</xdr:colOff>
      <xdr:row>95</xdr:row>
      <xdr:rowOff>94602</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6268700" y="162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15879</xdr:rowOff>
    </xdr:from>
    <xdr:ext cx="534377" cy="259045"/>
    <xdr:sp macro="" textlink="">
      <xdr:nvSpPr>
        <xdr:cNvPr id="706" name="公債費該当値テキスト">
          <a:extLst>
            <a:ext uri="{FF2B5EF4-FFF2-40B4-BE49-F238E27FC236}">
              <a16:creationId xmlns:a16="http://schemas.microsoft.com/office/drawing/2014/main" xmlns="" id="{00000000-0008-0000-0700-0000C2020000}"/>
            </a:ext>
          </a:extLst>
        </xdr:cNvPr>
        <xdr:cNvSpPr txBox="1"/>
      </xdr:nvSpPr>
      <xdr:spPr>
        <a:xfrm>
          <a:off x="16370300" y="1613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137999</xdr:rowOff>
    </xdr:from>
    <xdr:to>
      <xdr:col>81</xdr:col>
      <xdr:colOff>101600</xdr:colOff>
      <xdr:row>95</xdr:row>
      <xdr:rowOff>68149</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5430500" y="162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84676</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14111" y="1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92999</xdr:rowOff>
    </xdr:from>
    <xdr:to>
      <xdr:col>76</xdr:col>
      <xdr:colOff>165100</xdr:colOff>
      <xdr:row>95</xdr:row>
      <xdr:rowOff>23149</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4541500" y="162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39676</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325111" y="1598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111091</xdr:rowOff>
    </xdr:from>
    <xdr:to>
      <xdr:col>72</xdr:col>
      <xdr:colOff>38100</xdr:colOff>
      <xdr:row>95</xdr:row>
      <xdr:rowOff>41241</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3652500" y="162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57768</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36111" y="1600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167767</xdr:rowOff>
    </xdr:from>
    <xdr:to>
      <xdr:col>67</xdr:col>
      <xdr:colOff>101600</xdr:colOff>
      <xdr:row>95</xdr:row>
      <xdr:rowOff>97917</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2763500" y="162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114444</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60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xmlns=""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xmlns="" id="{00000000-0008-0000-0700-0000E1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xmlns="" id="{00000000-0008-0000-0700-0000E3020000}"/>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xmlns="" id="{00000000-0008-0000-0700-0000E6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xmlns="" id="{00000000-0008-0000-0700-0000F9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xmlns=""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xmlns=""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xmlns=""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xmlns=""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消防費、公債費において、全国平均、県平均、類似団体をいずれも上回っている。衛生費については、施設が老朽化したことにより清掃センター施設関係工事が近年増大しており、衛生費を押し上げている。清掃センター長寿命化計画に基づいての実施ではあるものの、今後も高い水準となることが見込まれる。</a:t>
          </a:r>
        </a:p>
        <a:p>
          <a:r>
            <a:rPr kumimoji="1" lang="ja-JP" altLang="en-US" sz="1300">
              <a:latin typeface="ＭＳ Ｐゴシック" panose="020B0600070205080204" pitchFamily="50" charset="-128"/>
              <a:ea typeface="ＭＳ Ｐゴシック" panose="020B0600070205080204" pitchFamily="50" charset="-128"/>
            </a:rPr>
            <a:t>　公債費については、臨時財政対策債の償還年数を短く設定していた影響や、合併特例債で借り入れた小中学校耐震補強大規模改修事業の元金償還開始による影響などが主な要因となっている。臨時財政対策債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年度以降償還年数を伸ばしており、その影響が平成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年度から現れたため、前年度よりは減少に転じている。しかし、平成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も合併特例債や臨時財政対策債などの影響により、依然として高い水準での推移が見込まれるため、今後は普通建設事業費の費用対効果を徹底的に追求し、新規発行を伴う事業を抑制することが必要である。</a:t>
          </a:r>
        </a:p>
        <a:p>
          <a:r>
            <a:rPr kumimoji="1" lang="ja-JP" altLang="en-US" sz="1300">
              <a:latin typeface="ＭＳ Ｐゴシック" panose="020B0600070205080204" pitchFamily="50" charset="-128"/>
              <a:ea typeface="ＭＳ Ｐゴシック" panose="020B0600070205080204" pitchFamily="50" charset="-128"/>
            </a:rPr>
            <a:t>　消防費については、平成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年度は防災公園整備事業における用地買収費等の影響により、全国平均等を大きく上回る結果となっている。今後も、公園整備工事が実施されていく影響により、依然として高い水準での推移が見込まれる。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ここ数年の実質単年度収支はマイナスで推移しており、財政調整基金残高も標準財政規模比</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前後を維持してはいるものの、実質収支額は減少傾向にあり非常に厳しい財政状況である。</a:t>
          </a:r>
        </a:p>
        <a:p>
          <a:r>
            <a:rPr kumimoji="1" lang="ja-JP" altLang="en-US" sz="1200">
              <a:latin typeface="ＭＳ ゴシック" pitchFamily="49" charset="-128"/>
              <a:ea typeface="ＭＳ ゴシック" pitchFamily="49" charset="-128"/>
            </a:rPr>
            <a:t>　今後も伸び続けると想定される扶助費などに対し、質の高いサービスを行うことができるよう藤岡市行政改革大綱を基に健全な財政運営を行い、財政調整基金の取り崩しを最小限に留めるよう努める。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適用企業である水道事業会計は現金預金等の増などにより流動資産が増加し、黒字額が増加している。国民健康保険鬼石病院事業会計においても現金預金の増などにより流動資産が増加し、黒字額が増加している。</a:t>
          </a:r>
        </a:p>
        <a:p>
          <a:r>
            <a:rPr kumimoji="1" lang="ja-JP" altLang="en-US" sz="1400">
              <a:latin typeface="ＭＳ ゴシック" pitchFamily="49" charset="-128"/>
              <a:ea typeface="ＭＳ ゴシック" pitchFamily="49" charset="-128"/>
            </a:rPr>
            <a:t>　国民健康保険事業勘定特別会計では、平成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制度改正により後期高齢者支援金等や介護納付金等がなくなったことによる歳出減の影響より、国庫支出金等がなくなったことによる歳入減が上回り、全体として黒字額が減少している。また、一般会計からの繰入金の影響は依然として大きく、引き続き収納率の向上や歳出の抑制に努める必要がある。</a:t>
          </a:r>
        </a:p>
        <a:p>
          <a:r>
            <a:rPr kumimoji="1" lang="ja-JP" altLang="en-US" sz="1400">
              <a:solidFill>
                <a:schemeClr val="tx1"/>
              </a:solidFill>
              <a:latin typeface="ＭＳ ゴシック" pitchFamily="49" charset="-128"/>
              <a:ea typeface="ＭＳ ゴシック" pitchFamily="49" charset="-128"/>
            </a:rPr>
            <a:t>　その他の特別会計についても実質収支比率はプラスとなっているが、比率が減少傾向にあることや、一般会計からの基準外繰入れによってプラスとなっている特別会計も存在することから、実施計画等により内容を精査し、基準外繰入れ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26064079</v>
      </c>
      <c r="BO4" s="423"/>
      <c r="BP4" s="423"/>
      <c r="BQ4" s="423"/>
      <c r="BR4" s="423"/>
      <c r="BS4" s="423"/>
      <c r="BT4" s="423"/>
      <c r="BU4" s="424"/>
      <c r="BV4" s="422">
        <v>26602362</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5.0999999999999996</v>
      </c>
      <c r="CU4" s="604"/>
      <c r="CV4" s="604"/>
      <c r="CW4" s="604"/>
      <c r="CX4" s="604"/>
      <c r="CY4" s="604"/>
      <c r="CZ4" s="604"/>
      <c r="DA4" s="605"/>
      <c r="DB4" s="603">
        <v>4.7</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25258305</v>
      </c>
      <c r="BO5" s="428"/>
      <c r="BP5" s="428"/>
      <c r="BQ5" s="428"/>
      <c r="BR5" s="428"/>
      <c r="BS5" s="428"/>
      <c r="BT5" s="428"/>
      <c r="BU5" s="429"/>
      <c r="BV5" s="427">
        <v>25765086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97</v>
      </c>
      <c r="CU5" s="398"/>
      <c r="CV5" s="398"/>
      <c r="CW5" s="398"/>
      <c r="CX5" s="398"/>
      <c r="CY5" s="398"/>
      <c r="CZ5" s="398"/>
      <c r="DA5" s="399"/>
      <c r="DB5" s="397">
        <v>97.1</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805774</v>
      </c>
      <c r="BO6" s="428"/>
      <c r="BP6" s="428"/>
      <c r="BQ6" s="428"/>
      <c r="BR6" s="428"/>
      <c r="BS6" s="428"/>
      <c r="BT6" s="428"/>
      <c r="BU6" s="429"/>
      <c r="BV6" s="427">
        <v>837276</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103.1</v>
      </c>
      <c r="CU6" s="578"/>
      <c r="CV6" s="578"/>
      <c r="CW6" s="578"/>
      <c r="CX6" s="578"/>
      <c r="CY6" s="578"/>
      <c r="CZ6" s="578"/>
      <c r="DA6" s="579"/>
      <c r="DB6" s="577">
        <v>103.5</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27411</v>
      </c>
      <c r="BO7" s="428"/>
      <c r="BP7" s="428"/>
      <c r="BQ7" s="428"/>
      <c r="BR7" s="428"/>
      <c r="BS7" s="428"/>
      <c r="BT7" s="428"/>
      <c r="BU7" s="429"/>
      <c r="BV7" s="427">
        <v>115274</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15362709</v>
      </c>
      <c r="CU7" s="428"/>
      <c r="CV7" s="428"/>
      <c r="CW7" s="428"/>
      <c r="CX7" s="428"/>
      <c r="CY7" s="428"/>
      <c r="CZ7" s="428"/>
      <c r="DA7" s="429"/>
      <c r="DB7" s="427">
        <v>15384364</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778363</v>
      </c>
      <c r="BO8" s="428"/>
      <c r="BP8" s="428"/>
      <c r="BQ8" s="428"/>
      <c r="BR8" s="428"/>
      <c r="BS8" s="428"/>
      <c r="BT8" s="428"/>
      <c r="BU8" s="429"/>
      <c r="BV8" s="427">
        <v>722002</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0.66</v>
      </c>
      <c r="CU8" s="541"/>
      <c r="CV8" s="541"/>
      <c r="CW8" s="541"/>
      <c r="CX8" s="541"/>
      <c r="CY8" s="541"/>
      <c r="CZ8" s="541"/>
      <c r="DA8" s="542"/>
      <c r="DB8" s="540">
        <v>0.65</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65708</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94</v>
      </c>
      <c r="AV9" s="485"/>
      <c r="AW9" s="485"/>
      <c r="AX9" s="485"/>
      <c r="AY9" s="407" t="s">
        <v>116</v>
      </c>
      <c r="AZ9" s="408"/>
      <c r="BA9" s="408"/>
      <c r="BB9" s="408"/>
      <c r="BC9" s="408"/>
      <c r="BD9" s="408"/>
      <c r="BE9" s="408"/>
      <c r="BF9" s="408"/>
      <c r="BG9" s="408"/>
      <c r="BH9" s="408"/>
      <c r="BI9" s="408"/>
      <c r="BJ9" s="408"/>
      <c r="BK9" s="408"/>
      <c r="BL9" s="408"/>
      <c r="BM9" s="409"/>
      <c r="BN9" s="427">
        <v>56361</v>
      </c>
      <c r="BO9" s="428"/>
      <c r="BP9" s="428"/>
      <c r="BQ9" s="428"/>
      <c r="BR9" s="428"/>
      <c r="BS9" s="428"/>
      <c r="BT9" s="428"/>
      <c r="BU9" s="429"/>
      <c r="BV9" s="427">
        <v>103986</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16.600000000000001</v>
      </c>
      <c r="CU9" s="398"/>
      <c r="CV9" s="398"/>
      <c r="CW9" s="398"/>
      <c r="CX9" s="398"/>
      <c r="CY9" s="398"/>
      <c r="CZ9" s="398"/>
      <c r="DA9" s="399"/>
      <c r="DB9" s="397">
        <v>17.100000000000001</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67975</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178</v>
      </c>
      <c r="BO10" s="428"/>
      <c r="BP10" s="428"/>
      <c r="BQ10" s="428"/>
      <c r="BR10" s="428"/>
      <c r="BS10" s="428"/>
      <c r="BT10" s="428"/>
      <c r="BU10" s="429"/>
      <c r="BV10" s="427">
        <v>210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105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65687</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400000</v>
      </c>
      <c r="BO12" s="428"/>
      <c r="BP12" s="428"/>
      <c r="BQ12" s="428"/>
      <c r="BR12" s="428"/>
      <c r="BS12" s="428"/>
      <c r="BT12" s="428"/>
      <c r="BU12" s="429"/>
      <c r="BV12" s="427">
        <v>400000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140</v>
      </c>
      <c r="N13" s="528"/>
      <c r="O13" s="528"/>
      <c r="P13" s="528"/>
      <c r="Q13" s="529"/>
      <c r="R13" s="530">
        <v>64936</v>
      </c>
      <c r="S13" s="531"/>
      <c r="T13" s="531"/>
      <c r="U13" s="531"/>
      <c r="V13" s="532"/>
      <c r="W13" s="518" t="s">
        <v>141</v>
      </c>
      <c r="X13" s="440"/>
      <c r="Y13" s="440"/>
      <c r="Z13" s="440"/>
      <c r="AA13" s="440"/>
      <c r="AB13" s="441"/>
      <c r="AC13" s="403">
        <v>1440</v>
      </c>
      <c r="AD13" s="404"/>
      <c r="AE13" s="404"/>
      <c r="AF13" s="404"/>
      <c r="AG13" s="405"/>
      <c r="AH13" s="403">
        <v>1696</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-343461</v>
      </c>
      <c r="BO13" s="428"/>
      <c r="BP13" s="428"/>
      <c r="BQ13" s="428"/>
      <c r="BR13" s="428"/>
      <c r="BS13" s="428"/>
      <c r="BT13" s="428"/>
      <c r="BU13" s="429"/>
      <c r="BV13" s="427">
        <v>-295804</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10.5</v>
      </c>
      <c r="CU13" s="398"/>
      <c r="CV13" s="398"/>
      <c r="CW13" s="398"/>
      <c r="CX13" s="398"/>
      <c r="CY13" s="398"/>
      <c r="CZ13" s="398"/>
      <c r="DA13" s="399"/>
      <c r="DB13" s="397">
        <v>11.3</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146</v>
      </c>
      <c r="M14" s="561"/>
      <c r="N14" s="561"/>
      <c r="O14" s="561"/>
      <c r="P14" s="561"/>
      <c r="Q14" s="562"/>
      <c r="R14" s="530">
        <v>66223</v>
      </c>
      <c r="S14" s="531"/>
      <c r="T14" s="531"/>
      <c r="U14" s="531"/>
      <c r="V14" s="532"/>
      <c r="W14" s="533"/>
      <c r="X14" s="443"/>
      <c r="Y14" s="443"/>
      <c r="Z14" s="443"/>
      <c r="AA14" s="443"/>
      <c r="AB14" s="444"/>
      <c r="AC14" s="523">
        <v>4.5</v>
      </c>
      <c r="AD14" s="524"/>
      <c r="AE14" s="524"/>
      <c r="AF14" s="524"/>
      <c r="AG14" s="525"/>
      <c r="AH14" s="523">
        <v>5.2</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v>9.4</v>
      </c>
      <c r="CU14" s="535"/>
      <c r="CV14" s="535"/>
      <c r="CW14" s="535"/>
      <c r="CX14" s="535"/>
      <c r="CY14" s="535"/>
      <c r="CZ14" s="535"/>
      <c r="DA14" s="536"/>
      <c r="DB14" s="534">
        <v>18.3</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148</v>
      </c>
      <c r="N15" s="528"/>
      <c r="O15" s="528"/>
      <c r="P15" s="528"/>
      <c r="Q15" s="529"/>
      <c r="R15" s="530">
        <v>65534</v>
      </c>
      <c r="S15" s="531"/>
      <c r="T15" s="531"/>
      <c r="U15" s="531"/>
      <c r="V15" s="532"/>
      <c r="W15" s="518" t="s">
        <v>149</v>
      </c>
      <c r="X15" s="440"/>
      <c r="Y15" s="440"/>
      <c r="Z15" s="440"/>
      <c r="AA15" s="440"/>
      <c r="AB15" s="441"/>
      <c r="AC15" s="403">
        <v>11696</v>
      </c>
      <c r="AD15" s="404"/>
      <c r="AE15" s="404"/>
      <c r="AF15" s="404"/>
      <c r="AG15" s="405"/>
      <c r="AH15" s="403">
        <v>11726</v>
      </c>
      <c r="AI15" s="404"/>
      <c r="AJ15" s="404"/>
      <c r="AK15" s="404"/>
      <c r="AL15" s="406"/>
      <c r="AM15" s="496"/>
      <c r="AN15" s="401"/>
      <c r="AO15" s="401"/>
      <c r="AP15" s="401"/>
      <c r="AQ15" s="401"/>
      <c r="AR15" s="401"/>
      <c r="AS15" s="401"/>
      <c r="AT15" s="402"/>
      <c r="AU15" s="484"/>
      <c r="AV15" s="485"/>
      <c r="AW15" s="485"/>
      <c r="AX15" s="485"/>
      <c r="AY15" s="419" t="s">
        <v>150</v>
      </c>
      <c r="AZ15" s="420"/>
      <c r="BA15" s="420"/>
      <c r="BB15" s="420"/>
      <c r="BC15" s="420"/>
      <c r="BD15" s="420"/>
      <c r="BE15" s="420"/>
      <c r="BF15" s="420"/>
      <c r="BG15" s="420"/>
      <c r="BH15" s="420"/>
      <c r="BI15" s="420"/>
      <c r="BJ15" s="420"/>
      <c r="BK15" s="420"/>
      <c r="BL15" s="420"/>
      <c r="BM15" s="421"/>
      <c r="BN15" s="422">
        <v>8114321</v>
      </c>
      <c r="BO15" s="423"/>
      <c r="BP15" s="423"/>
      <c r="BQ15" s="423"/>
      <c r="BR15" s="423"/>
      <c r="BS15" s="423"/>
      <c r="BT15" s="423"/>
      <c r="BU15" s="424"/>
      <c r="BV15" s="422">
        <v>7867894</v>
      </c>
      <c r="BW15" s="423"/>
      <c r="BX15" s="423"/>
      <c r="BY15" s="423"/>
      <c r="BZ15" s="423"/>
      <c r="CA15" s="423"/>
      <c r="CB15" s="423"/>
      <c r="CC15" s="424"/>
      <c r="CD15" s="537" t="s">
        <v>151</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152</v>
      </c>
      <c r="M16" s="521"/>
      <c r="N16" s="521"/>
      <c r="O16" s="521"/>
      <c r="P16" s="521"/>
      <c r="Q16" s="522"/>
      <c r="R16" s="515" t="s">
        <v>153</v>
      </c>
      <c r="S16" s="516"/>
      <c r="T16" s="516"/>
      <c r="U16" s="516"/>
      <c r="V16" s="517"/>
      <c r="W16" s="533"/>
      <c r="X16" s="443"/>
      <c r="Y16" s="443"/>
      <c r="Z16" s="443"/>
      <c r="AA16" s="443"/>
      <c r="AB16" s="444"/>
      <c r="AC16" s="523">
        <v>36.1</v>
      </c>
      <c r="AD16" s="524"/>
      <c r="AE16" s="524"/>
      <c r="AF16" s="524"/>
      <c r="AG16" s="525"/>
      <c r="AH16" s="523">
        <v>36.200000000000003</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12026904</v>
      </c>
      <c r="BO16" s="428"/>
      <c r="BP16" s="428"/>
      <c r="BQ16" s="428"/>
      <c r="BR16" s="428"/>
      <c r="BS16" s="428"/>
      <c r="BT16" s="428"/>
      <c r="BU16" s="429"/>
      <c r="BV16" s="427">
        <v>12000007</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155</v>
      </c>
      <c r="N17" s="513"/>
      <c r="O17" s="513"/>
      <c r="P17" s="513"/>
      <c r="Q17" s="514"/>
      <c r="R17" s="515" t="s">
        <v>156</v>
      </c>
      <c r="S17" s="516"/>
      <c r="T17" s="516"/>
      <c r="U17" s="516"/>
      <c r="V17" s="517"/>
      <c r="W17" s="518" t="s">
        <v>157</v>
      </c>
      <c r="X17" s="440"/>
      <c r="Y17" s="440"/>
      <c r="Z17" s="440"/>
      <c r="AA17" s="440"/>
      <c r="AB17" s="441"/>
      <c r="AC17" s="403">
        <v>19221</v>
      </c>
      <c r="AD17" s="404"/>
      <c r="AE17" s="404"/>
      <c r="AF17" s="404"/>
      <c r="AG17" s="405"/>
      <c r="AH17" s="403">
        <v>18981</v>
      </c>
      <c r="AI17" s="404"/>
      <c r="AJ17" s="404"/>
      <c r="AK17" s="404"/>
      <c r="AL17" s="406"/>
      <c r="AM17" s="496"/>
      <c r="AN17" s="401"/>
      <c r="AO17" s="401"/>
      <c r="AP17" s="401"/>
      <c r="AQ17" s="401"/>
      <c r="AR17" s="401"/>
      <c r="AS17" s="401"/>
      <c r="AT17" s="402"/>
      <c r="AU17" s="484"/>
      <c r="AV17" s="485"/>
      <c r="AW17" s="485"/>
      <c r="AX17" s="485"/>
      <c r="AY17" s="407" t="s">
        <v>158</v>
      </c>
      <c r="AZ17" s="408"/>
      <c r="BA17" s="408"/>
      <c r="BB17" s="408"/>
      <c r="BC17" s="408"/>
      <c r="BD17" s="408"/>
      <c r="BE17" s="408"/>
      <c r="BF17" s="408"/>
      <c r="BG17" s="408"/>
      <c r="BH17" s="408"/>
      <c r="BI17" s="408"/>
      <c r="BJ17" s="408"/>
      <c r="BK17" s="408"/>
      <c r="BL17" s="408"/>
      <c r="BM17" s="409"/>
      <c r="BN17" s="427">
        <v>10334377</v>
      </c>
      <c r="BO17" s="428"/>
      <c r="BP17" s="428"/>
      <c r="BQ17" s="428"/>
      <c r="BR17" s="428"/>
      <c r="BS17" s="428"/>
      <c r="BT17" s="428"/>
      <c r="BU17" s="429"/>
      <c r="BV17" s="427">
        <v>10016105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159</v>
      </c>
      <c r="C18" s="490"/>
      <c r="D18" s="490"/>
      <c r="E18" s="491"/>
      <c r="F18" s="491"/>
      <c r="G18" s="491"/>
      <c r="H18" s="491"/>
      <c r="I18" s="491"/>
      <c r="J18" s="491"/>
      <c r="K18" s="491"/>
      <c r="L18" s="492">
        <v>180.29</v>
      </c>
      <c r="M18" s="492"/>
      <c r="N18" s="492"/>
      <c r="O18" s="492"/>
      <c r="P18" s="492"/>
      <c r="Q18" s="492"/>
      <c r="R18" s="493"/>
      <c r="S18" s="493"/>
      <c r="T18" s="493"/>
      <c r="U18" s="493"/>
      <c r="V18" s="494"/>
      <c r="W18" s="508"/>
      <c r="X18" s="509"/>
      <c r="Y18" s="509"/>
      <c r="Z18" s="509"/>
      <c r="AA18" s="509"/>
      <c r="AB18" s="519"/>
      <c r="AC18" s="391">
        <v>59.4</v>
      </c>
      <c r="AD18" s="392"/>
      <c r="AE18" s="392"/>
      <c r="AF18" s="392"/>
      <c r="AG18" s="495"/>
      <c r="AH18" s="391">
        <v>58.6</v>
      </c>
      <c r="AI18" s="392"/>
      <c r="AJ18" s="392"/>
      <c r="AK18" s="392"/>
      <c r="AL18" s="393"/>
      <c r="AM18" s="496"/>
      <c r="AN18" s="401"/>
      <c r="AO18" s="401"/>
      <c r="AP18" s="401"/>
      <c r="AQ18" s="401"/>
      <c r="AR18" s="401"/>
      <c r="AS18" s="401"/>
      <c r="AT18" s="402"/>
      <c r="AU18" s="484"/>
      <c r="AV18" s="485"/>
      <c r="AW18" s="485"/>
      <c r="AX18" s="485"/>
      <c r="AY18" s="407" t="s">
        <v>160</v>
      </c>
      <c r="AZ18" s="408"/>
      <c r="BA18" s="408"/>
      <c r="BB18" s="408"/>
      <c r="BC18" s="408"/>
      <c r="BD18" s="408"/>
      <c r="BE18" s="408"/>
      <c r="BF18" s="408"/>
      <c r="BG18" s="408"/>
      <c r="BH18" s="408"/>
      <c r="BI18" s="408"/>
      <c r="BJ18" s="408"/>
      <c r="BK18" s="408"/>
      <c r="BL18" s="408"/>
      <c r="BM18" s="409"/>
      <c r="BN18" s="427">
        <v>15184280</v>
      </c>
      <c r="BO18" s="428"/>
      <c r="BP18" s="428"/>
      <c r="BQ18" s="428"/>
      <c r="BR18" s="428"/>
      <c r="BS18" s="428"/>
      <c r="BT18" s="428"/>
      <c r="BU18" s="429"/>
      <c r="BV18" s="427">
        <v>15424256</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161</v>
      </c>
      <c r="C19" s="490"/>
      <c r="D19" s="490"/>
      <c r="E19" s="491"/>
      <c r="F19" s="491"/>
      <c r="G19" s="491"/>
      <c r="H19" s="491"/>
      <c r="I19" s="491"/>
      <c r="J19" s="491"/>
      <c r="K19" s="491"/>
      <c r="L19" s="497">
        <v>364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162</v>
      </c>
      <c r="AZ19" s="408"/>
      <c r="BA19" s="408"/>
      <c r="BB19" s="408"/>
      <c r="BC19" s="408"/>
      <c r="BD19" s="408"/>
      <c r="BE19" s="408"/>
      <c r="BF19" s="408"/>
      <c r="BG19" s="408"/>
      <c r="BH19" s="408"/>
      <c r="BI19" s="408"/>
      <c r="BJ19" s="408"/>
      <c r="BK19" s="408"/>
      <c r="BL19" s="408"/>
      <c r="BM19" s="409"/>
      <c r="BN19" s="427">
        <v>17888145</v>
      </c>
      <c r="BO19" s="428"/>
      <c r="BP19" s="428"/>
      <c r="BQ19" s="428"/>
      <c r="BR19" s="428"/>
      <c r="BS19" s="428"/>
      <c r="BT19" s="428"/>
      <c r="BU19" s="429"/>
      <c r="BV19" s="427">
        <v>18138213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163</v>
      </c>
      <c r="C20" s="490"/>
      <c r="D20" s="490"/>
      <c r="E20" s="491"/>
      <c r="F20" s="491"/>
      <c r="G20" s="491"/>
      <c r="H20" s="491"/>
      <c r="I20" s="491"/>
      <c r="J20" s="491"/>
      <c r="K20" s="491"/>
      <c r="L20" s="497">
        <v>24569</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164</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165</v>
      </c>
      <c r="C22" s="457"/>
      <c r="D22" s="458"/>
      <c r="E22" s="465" t="s">
        <v>1</v>
      </c>
      <c r="F22" s="440"/>
      <c r="G22" s="440"/>
      <c r="H22" s="440"/>
      <c r="I22" s="440"/>
      <c r="J22" s="440"/>
      <c r="K22" s="441"/>
      <c r="L22" s="465" t="s">
        <v>166</v>
      </c>
      <c r="M22" s="440"/>
      <c r="N22" s="440"/>
      <c r="O22" s="440"/>
      <c r="P22" s="441"/>
      <c r="Q22" s="450" t="s">
        <v>167</v>
      </c>
      <c r="R22" s="451"/>
      <c r="S22" s="451"/>
      <c r="T22" s="451"/>
      <c r="U22" s="451"/>
      <c r="V22" s="466"/>
      <c r="W22" s="468" t="s">
        <v>168</v>
      </c>
      <c r="X22" s="457"/>
      <c r="Y22" s="458"/>
      <c r="Z22" s="465" t="s">
        <v>1</v>
      </c>
      <c r="AA22" s="440"/>
      <c r="AB22" s="440"/>
      <c r="AC22" s="440"/>
      <c r="AD22" s="440"/>
      <c r="AE22" s="440"/>
      <c r="AF22" s="440"/>
      <c r="AG22" s="441"/>
      <c r="AH22" s="439" t="s">
        <v>169</v>
      </c>
      <c r="AI22" s="440"/>
      <c r="AJ22" s="440"/>
      <c r="AK22" s="440"/>
      <c r="AL22" s="441"/>
      <c r="AM22" s="439" t="s">
        <v>170</v>
      </c>
      <c r="AN22" s="445"/>
      <c r="AO22" s="445"/>
      <c r="AP22" s="445"/>
      <c r="AQ22" s="445"/>
      <c r="AR22" s="446"/>
      <c r="AS22" s="450" t="s">
        <v>167</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171</v>
      </c>
      <c r="AZ23" s="420"/>
      <c r="BA23" s="420"/>
      <c r="BB23" s="420"/>
      <c r="BC23" s="420"/>
      <c r="BD23" s="420"/>
      <c r="BE23" s="420"/>
      <c r="BF23" s="420"/>
      <c r="BG23" s="420"/>
      <c r="BH23" s="420"/>
      <c r="BI23" s="420"/>
      <c r="BJ23" s="420"/>
      <c r="BK23" s="420"/>
      <c r="BL23" s="420"/>
      <c r="BM23" s="421"/>
      <c r="BN23" s="427">
        <v>21647452</v>
      </c>
      <c r="BO23" s="428"/>
      <c r="BP23" s="428"/>
      <c r="BQ23" s="428"/>
      <c r="BR23" s="428"/>
      <c r="BS23" s="428"/>
      <c r="BT23" s="428"/>
      <c r="BU23" s="429"/>
      <c r="BV23" s="427">
        <v>22029883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172</v>
      </c>
      <c r="F24" s="401"/>
      <c r="G24" s="401"/>
      <c r="H24" s="401"/>
      <c r="I24" s="401"/>
      <c r="J24" s="401"/>
      <c r="K24" s="402"/>
      <c r="L24" s="403">
        <v>1</v>
      </c>
      <c r="M24" s="404"/>
      <c r="N24" s="404"/>
      <c r="O24" s="404"/>
      <c r="P24" s="405"/>
      <c r="Q24" s="403">
        <v>8780</v>
      </c>
      <c r="R24" s="404"/>
      <c r="S24" s="404"/>
      <c r="T24" s="404"/>
      <c r="U24" s="404"/>
      <c r="V24" s="405"/>
      <c r="W24" s="469"/>
      <c r="X24" s="460"/>
      <c r="Y24" s="461"/>
      <c r="Z24" s="400" t="s">
        <v>173</v>
      </c>
      <c r="AA24" s="401"/>
      <c r="AB24" s="401"/>
      <c r="AC24" s="401"/>
      <c r="AD24" s="401"/>
      <c r="AE24" s="401"/>
      <c r="AF24" s="401"/>
      <c r="AG24" s="402"/>
      <c r="AH24" s="403">
        <v>396</v>
      </c>
      <c r="AI24" s="404"/>
      <c r="AJ24" s="404"/>
      <c r="AK24" s="404"/>
      <c r="AL24" s="405"/>
      <c r="AM24" s="403">
        <v>1187208</v>
      </c>
      <c r="AN24" s="404"/>
      <c r="AO24" s="404"/>
      <c r="AP24" s="404"/>
      <c r="AQ24" s="404"/>
      <c r="AR24" s="405"/>
      <c r="AS24" s="403">
        <v>2998</v>
      </c>
      <c r="AT24" s="404"/>
      <c r="AU24" s="404"/>
      <c r="AV24" s="404"/>
      <c r="AW24" s="404"/>
      <c r="AX24" s="406"/>
      <c r="AY24" s="394" t="s">
        <v>174</v>
      </c>
      <c r="AZ24" s="395"/>
      <c r="BA24" s="395"/>
      <c r="BB24" s="395"/>
      <c r="BC24" s="395"/>
      <c r="BD24" s="395"/>
      <c r="BE24" s="395"/>
      <c r="BF24" s="395"/>
      <c r="BG24" s="395"/>
      <c r="BH24" s="395"/>
      <c r="BI24" s="395"/>
      <c r="BJ24" s="395"/>
      <c r="BK24" s="395"/>
      <c r="BL24" s="395"/>
      <c r="BM24" s="396"/>
      <c r="BN24" s="427">
        <v>15775583</v>
      </c>
      <c r="BO24" s="428"/>
      <c r="BP24" s="428"/>
      <c r="BQ24" s="428"/>
      <c r="BR24" s="428"/>
      <c r="BS24" s="428"/>
      <c r="BT24" s="428"/>
      <c r="BU24" s="429"/>
      <c r="BV24" s="427">
        <v>15665757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175</v>
      </c>
      <c r="F25" s="401"/>
      <c r="G25" s="401"/>
      <c r="H25" s="401"/>
      <c r="I25" s="401"/>
      <c r="J25" s="401"/>
      <c r="K25" s="402"/>
      <c r="L25" s="403">
        <v>1</v>
      </c>
      <c r="M25" s="404"/>
      <c r="N25" s="404"/>
      <c r="O25" s="404"/>
      <c r="P25" s="405"/>
      <c r="Q25" s="403">
        <v>7120</v>
      </c>
      <c r="R25" s="404"/>
      <c r="S25" s="404"/>
      <c r="T25" s="404"/>
      <c r="U25" s="404"/>
      <c r="V25" s="405"/>
      <c r="W25" s="469"/>
      <c r="X25" s="460"/>
      <c r="Y25" s="461"/>
      <c r="Z25" s="400" t="s">
        <v>176</v>
      </c>
      <c r="AA25" s="401"/>
      <c r="AB25" s="401"/>
      <c r="AC25" s="401"/>
      <c r="AD25" s="401"/>
      <c r="AE25" s="401"/>
      <c r="AF25" s="401"/>
      <c r="AG25" s="402"/>
      <c r="AH25" s="403" t="s">
        <v>138</v>
      </c>
      <c r="AI25" s="404"/>
      <c r="AJ25" s="404"/>
      <c r="AK25" s="404"/>
      <c r="AL25" s="405"/>
      <c r="AM25" s="403" t="s">
        <v>138</v>
      </c>
      <c r="AN25" s="404"/>
      <c r="AO25" s="404"/>
      <c r="AP25" s="404"/>
      <c r="AQ25" s="404"/>
      <c r="AR25" s="405"/>
      <c r="AS25" s="403" t="s">
        <v>139</v>
      </c>
      <c r="AT25" s="404"/>
      <c r="AU25" s="404"/>
      <c r="AV25" s="404"/>
      <c r="AW25" s="404"/>
      <c r="AX25" s="406"/>
      <c r="AY25" s="419" t="s">
        <v>177</v>
      </c>
      <c r="AZ25" s="420"/>
      <c r="BA25" s="420"/>
      <c r="BB25" s="420"/>
      <c r="BC25" s="420"/>
      <c r="BD25" s="420"/>
      <c r="BE25" s="420"/>
      <c r="BF25" s="420"/>
      <c r="BG25" s="420"/>
      <c r="BH25" s="420"/>
      <c r="BI25" s="420"/>
      <c r="BJ25" s="420"/>
      <c r="BK25" s="420"/>
      <c r="BL25" s="420"/>
      <c r="BM25" s="421"/>
      <c r="BN25" s="422">
        <v>1752995</v>
      </c>
      <c r="BO25" s="423"/>
      <c r="BP25" s="423"/>
      <c r="BQ25" s="423"/>
      <c r="BR25" s="423"/>
      <c r="BS25" s="423"/>
      <c r="BT25" s="423"/>
      <c r="BU25" s="424"/>
      <c r="BV25" s="422">
        <v>2313338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178</v>
      </c>
      <c r="F26" s="401"/>
      <c r="G26" s="401"/>
      <c r="H26" s="401"/>
      <c r="I26" s="401"/>
      <c r="J26" s="401"/>
      <c r="K26" s="402"/>
      <c r="L26" s="403">
        <v>1</v>
      </c>
      <c r="M26" s="404"/>
      <c r="N26" s="404"/>
      <c r="O26" s="404"/>
      <c r="P26" s="405"/>
      <c r="Q26" s="403">
        <v>6410</v>
      </c>
      <c r="R26" s="404"/>
      <c r="S26" s="404"/>
      <c r="T26" s="404"/>
      <c r="U26" s="404"/>
      <c r="V26" s="405"/>
      <c r="W26" s="469"/>
      <c r="X26" s="460"/>
      <c r="Y26" s="461"/>
      <c r="Z26" s="400" t="s">
        <v>179</v>
      </c>
      <c r="AA26" s="482"/>
      <c r="AB26" s="482"/>
      <c r="AC26" s="482"/>
      <c r="AD26" s="482"/>
      <c r="AE26" s="482"/>
      <c r="AF26" s="482"/>
      <c r="AG26" s="483"/>
      <c r="AH26" s="403">
        <v>14</v>
      </c>
      <c r="AI26" s="404"/>
      <c r="AJ26" s="404"/>
      <c r="AK26" s="404"/>
      <c r="AL26" s="405"/>
      <c r="AM26" s="403">
        <v>47894</v>
      </c>
      <c r="AN26" s="404"/>
      <c r="AO26" s="404"/>
      <c r="AP26" s="404"/>
      <c r="AQ26" s="404"/>
      <c r="AR26" s="405"/>
      <c r="AS26" s="403">
        <v>3421</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138</v>
      </c>
      <c r="BO26" s="428"/>
      <c r="BP26" s="428"/>
      <c r="BQ26" s="428"/>
      <c r="BR26" s="428"/>
      <c r="BS26" s="428"/>
      <c r="BT26" s="428"/>
      <c r="BU26" s="429"/>
      <c r="BV26" s="427" t="s">
        <v>129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181</v>
      </c>
      <c r="F27" s="401"/>
      <c r="G27" s="401"/>
      <c r="H27" s="401"/>
      <c r="I27" s="401"/>
      <c r="J27" s="401"/>
      <c r="K27" s="402"/>
      <c r="L27" s="403">
        <v>1</v>
      </c>
      <c r="M27" s="404"/>
      <c r="N27" s="404"/>
      <c r="O27" s="404"/>
      <c r="P27" s="405"/>
      <c r="Q27" s="403">
        <v>4410</v>
      </c>
      <c r="R27" s="404"/>
      <c r="S27" s="404"/>
      <c r="T27" s="404"/>
      <c r="U27" s="404"/>
      <c r="V27" s="405"/>
      <c r="W27" s="469"/>
      <c r="X27" s="460"/>
      <c r="Y27" s="461"/>
      <c r="Z27" s="400" t="s">
        <v>182</v>
      </c>
      <c r="AA27" s="401"/>
      <c r="AB27" s="401"/>
      <c r="AC27" s="401"/>
      <c r="AD27" s="401"/>
      <c r="AE27" s="401"/>
      <c r="AF27" s="401"/>
      <c r="AG27" s="402"/>
      <c r="AH27" s="403">
        <v>8</v>
      </c>
      <c r="AI27" s="404"/>
      <c r="AJ27" s="404"/>
      <c r="AK27" s="404"/>
      <c r="AL27" s="405"/>
      <c r="AM27" s="403">
        <v>29656</v>
      </c>
      <c r="AN27" s="404"/>
      <c r="AO27" s="404"/>
      <c r="AP27" s="404"/>
      <c r="AQ27" s="404"/>
      <c r="AR27" s="405"/>
      <c r="AS27" s="403">
        <v>3707</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951878</v>
      </c>
      <c r="BO27" s="431"/>
      <c r="BP27" s="431"/>
      <c r="BQ27" s="431"/>
      <c r="BR27" s="431"/>
      <c r="BS27" s="431"/>
      <c r="BT27" s="431"/>
      <c r="BU27" s="432"/>
      <c r="BV27" s="430">
        <v>951847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184</v>
      </c>
      <c r="F28" s="401"/>
      <c r="G28" s="401"/>
      <c r="H28" s="401"/>
      <c r="I28" s="401"/>
      <c r="J28" s="401"/>
      <c r="K28" s="402"/>
      <c r="L28" s="403">
        <v>1</v>
      </c>
      <c r="M28" s="404"/>
      <c r="N28" s="404"/>
      <c r="O28" s="404"/>
      <c r="P28" s="405"/>
      <c r="Q28" s="403">
        <v>3890</v>
      </c>
      <c r="R28" s="404"/>
      <c r="S28" s="404"/>
      <c r="T28" s="404"/>
      <c r="U28" s="404"/>
      <c r="V28" s="405"/>
      <c r="W28" s="469"/>
      <c r="X28" s="460"/>
      <c r="Y28" s="461"/>
      <c r="Z28" s="400" t="s">
        <v>185</v>
      </c>
      <c r="AA28" s="401"/>
      <c r="AB28" s="401"/>
      <c r="AC28" s="401"/>
      <c r="AD28" s="401"/>
      <c r="AE28" s="401"/>
      <c r="AF28" s="401"/>
      <c r="AG28" s="402"/>
      <c r="AH28" s="403" t="s">
        <v>186</v>
      </c>
      <c r="AI28" s="404"/>
      <c r="AJ28" s="404"/>
      <c r="AK28" s="404"/>
      <c r="AL28" s="405"/>
      <c r="AM28" s="403" t="s">
        <v>129</v>
      </c>
      <c r="AN28" s="404"/>
      <c r="AO28" s="404"/>
      <c r="AP28" s="404"/>
      <c r="AQ28" s="404"/>
      <c r="AR28" s="405"/>
      <c r="AS28" s="403" t="s">
        <v>129</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2932380</v>
      </c>
      <c r="BO28" s="423"/>
      <c r="BP28" s="423"/>
      <c r="BQ28" s="423"/>
      <c r="BR28" s="423"/>
      <c r="BS28" s="423"/>
      <c r="BT28" s="423"/>
      <c r="BU28" s="424"/>
      <c r="BV28" s="422">
        <v>3032202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188</v>
      </c>
      <c r="F29" s="401"/>
      <c r="G29" s="401"/>
      <c r="H29" s="401"/>
      <c r="I29" s="401"/>
      <c r="J29" s="401"/>
      <c r="K29" s="402"/>
      <c r="L29" s="403">
        <v>18</v>
      </c>
      <c r="M29" s="404"/>
      <c r="N29" s="404"/>
      <c r="O29" s="404"/>
      <c r="P29" s="405"/>
      <c r="Q29" s="403">
        <v>3700</v>
      </c>
      <c r="R29" s="404"/>
      <c r="S29" s="404"/>
      <c r="T29" s="404"/>
      <c r="U29" s="404"/>
      <c r="V29" s="405"/>
      <c r="W29" s="470"/>
      <c r="X29" s="471"/>
      <c r="Y29" s="472"/>
      <c r="Z29" s="400" t="s">
        <v>189</v>
      </c>
      <c r="AA29" s="401"/>
      <c r="AB29" s="401"/>
      <c r="AC29" s="401"/>
      <c r="AD29" s="401"/>
      <c r="AE29" s="401"/>
      <c r="AF29" s="401"/>
      <c r="AG29" s="402"/>
      <c r="AH29" s="403">
        <v>404</v>
      </c>
      <c r="AI29" s="404"/>
      <c r="AJ29" s="404"/>
      <c r="AK29" s="404"/>
      <c r="AL29" s="405"/>
      <c r="AM29" s="403">
        <v>1216864</v>
      </c>
      <c r="AN29" s="404"/>
      <c r="AO29" s="404"/>
      <c r="AP29" s="404"/>
      <c r="AQ29" s="404"/>
      <c r="AR29" s="405"/>
      <c r="AS29" s="403">
        <v>3012</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522370</v>
      </c>
      <c r="BO29" s="428"/>
      <c r="BP29" s="428"/>
      <c r="BQ29" s="428"/>
      <c r="BR29" s="428"/>
      <c r="BS29" s="428"/>
      <c r="BT29" s="428"/>
      <c r="BU29" s="429"/>
      <c r="BV29" s="427">
        <v>522318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99.3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1854725</v>
      </c>
      <c r="BO30" s="431"/>
      <c r="BP30" s="431"/>
      <c r="BQ30" s="431"/>
      <c r="BR30" s="431"/>
      <c r="BS30" s="431"/>
      <c r="BT30" s="431"/>
      <c r="BU30" s="432"/>
      <c r="BV30" s="430">
        <v>1785873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198</v>
      </c>
      <c r="D33" s="390"/>
      <c r="E33" s="389" t="s">
        <v>199</v>
      </c>
      <c r="F33" s="389"/>
      <c r="G33" s="389"/>
      <c r="H33" s="389"/>
      <c r="I33" s="389"/>
      <c r="J33" s="389"/>
      <c r="K33" s="389"/>
      <c r="L33" s="389"/>
      <c r="M33" s="389"/>
      <c r="N33" s="389"/>
      <c r="O33" s="389"/>
      <c r="P33" s="389"/>
      <c r="Q33" s="389"/>
      <c r="R33" s="389"/>
      <c r="S33" s="389"/>
      <c r="T33" s="215"/>
      <c r="U33" s="390" t="s">
        <v>200</v>
      </c>
      <c r="V33" s="390"/>
      <c r="W33" s="389" t="s">
        <v>201</v>
      </c>
      <c r="X33" s="389"/>
      <c r="Y33" s="389"/>
      <c r="Z33" s="389"/>
      <c r="AA33" s="389"/>
      <c r="AB33" s="389"/>
      <c r="AC33" s="389"/>
      <c r="AD33" s="389"/>
      <c r="AE33" s="389"/>
      <c r="AF33" s="389"/>
      <c r="AG33" s="389"/>
      <c r="AH33" s="389"/>
      <c r="AI33" s="389"/>
      <c r="AJ33" s="389"/>
      <c r="AK33" s="389"/>
      <c r="AL33" s="215"/>
      <c r="AM33" s="390" t="s">
        <v>202</v>
      </c>
      <c r="AN33" s="390"/>
      <c r="AO33" s="389" t="s">
        <v>203</v>
      </c>
      <c r="AP33" s="389"/>
      <c r="AQ33" s="389"/>
      <c r="AR33" s="389"/>
      <c r="AS33" s="389"/>
      <c r="AT33" s="389"/>
      <c r="AU33" s="389"/>
      <c r="AV33" s="389"/>
      <c r="AW33" s="389"/>
      <c r="AX33" s="389"/>
      <c r="AY33" s="389"/>
      <c r="AZ33" s="389"/>
      <c r="BA33" s="389"/>
      <c r="BB33" s="389"/>
      <c r="BC33" s="389"/>
      <c r="BD33" s="216"/>
      <c r="BE33" s="389" t="s">
        <v>204</v>
      </c>
      <c r="BF33" s="389"/>
      <c r="BG33" s="389" t="s">
        <v>205</v>
      </c>
      <c r="BH33" s="389"/>
      <c r="BI33" s="389"/>
      <c r="BJ33" s="389"/>
      <c r="BK33" s="389"/>
      <c r="BL33" s="389"/>
      <c r="BM33" s="389"/>
      <c r="BN33" s="389"/>
      <c r="BO33" s="389"/>
      <c r="BP33" s="389"/>
      <c r="BQ33" s="389"/>
      <c r="BR33" s="389"/>
      <c r="BS33" s="389"/>
      <c r="BT33" s="389"/>
      <c r="BU33" s="389"/>
      <c r="BV33" s="216"/>
      <c r="BW33" s="390" t="s">
        <v>204</v>
      </c>
      <c r="BX33" s="390"/>
      <c r="BY33" s="389" t="s">
        <v>206</v>
      </c>
      <c r="BZ33" s="389"/>
      <c r="CA33" s="389"/>
      <c r="CB33" s="389"/>
      <c r="CC33" s="389"/>
      <c r="CD33" s="389"/>
      <c r="CE33" s="389"/>
      <c r="CF33" s="389"/>
      <c r="CG33" s="389"/>
      <c r="CH33" s="389"/>
      <c r="CI33" s="389"/>
      <c r="CJ33" s="389"/>
      <c r="CK33" s="389"/>
      <c r="CL33" s="389"/>
      <c r="CM33" s="389"/>
      <c r="CN33" s="215"/>
      <c r="CO33" s="390" t="s">
        <v>207</v>
      </c>
      <c r="CP33" s="390"/>
      <c r="CQ33" s="389" t="s">
        <v>208</v>
      </c>
      <c r="CR33" s="389"/>
      <c r="CS33" s="389"/>
      <c r="CT33" s="389"/>
      <c r="CU33" s="389"/>
      <c r="CV33" s="389"/>
      <c r="CW33" s="389"/>
      <c r="CX33" s="389"/>
      <c r="CY33" s="389"/>
      <c r="CZ33" s="389"/>
      <c r="DA33" s="389"/>
      <c r="DB33" s="389"/>
      <c r="DC33" s="389"/>
      <c r="DD33" s="389"/>
      <c r="DE33" s="389"/>
      <c r="DF33" s="215"/>
      <c r="DG33" s="388" t="s">
        <v>209</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国民健康保険事業勘定特別会計</v>
      </c>
      <c r="X34" s="385"/>
      <c r="Y34" s="385"/>
      <c r="Z34" s="385"/>
      <c r="AA34" s="385"/>
      <c r="AB34" s="385"/>
      <c r="AC34" s="385"/>
      <c r="AD34" s="385"/>
      <c r="AE34" s="385"/>
      <c r="AF34" s="385"/>
      <c r="AG34" s="385"/>
      <c r="AH34" s="385"/>
      <c r="AI34" s="385"/>
      <c r="AJ34" s="385"/>
      <c r="AK34" s="385"/>
      <c r="AL34" s="213"/>
      <c r="AM34" s="386">
        <f>IF(AO34="","",MAX(C34:D43,U34:V43)+1)</f>
        <v>8</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10</v>
      </c>
      <c r="BF34" s="386"/>
      <c r="BG34" s="385" t="str">
        <f>IF('各会計、関係団体の財政状況及び健全化判断比率'!B34="","",'各会計、関係団体の財政状況及び健全化判断比率'!B34)</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13</v>
      </c>
      <c r="BX34" s="386"/>
      <c r="BY34" s="385" t="str">
        <f>IF('各会計、関係団体の財政状況及び健全化判断比率'!B68="","",'各会計、関係団体の財政状況及び健全化判断比率'!B68)</f>
        <v>多野藤岡広域市町村圏振興整備組合</v>
      </c>
      <c r="BZ34" s="385"/>
      <c r="CA34" s="385"/>
      <c r="CB34" s="385"/>
      <c r="CC34" s="385"/>
      <c r="CD34" s="385"/>
      <c r="CE34" s="385"/>
      <c r="CF34" s="385"/>
      <c r="CG34" s="385"/>
      <c r="CH34" s="385"/>
      <c r="CI34" s="385"/>
      <c r="CJ34" s="385"/>
      <c r="CK34" s="385"/>
      <c r="CL34" s="385"/>
      <c r="CM34" s="385"/>
      <c r="CN34" s="213"/>
      <c r="CO34" s="386">
        <f>IF(CQ34="","",MAX(C34:D43,U34:V43,AM34:AN43,BE34:BF43,BW34:BX43)+1)</f>
        <v>20</v>
      </c>
      <c r="CP34" s="386"/>
      <c r="CQ34" s="385" t="str">
        <f>IF('各会計、関係団体の財政状況及び健全化判断比率'!BS7="","",'各会計、関係団体の財政状況及び健全化判断比率'!BS7)</f>
        <v>藤岡市土地開発公社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住宅新築資金等貸付事業特別会計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f t="shared" ref="AM35:AM43" si="0">IF(AO35="","",AM34+1)</f>
        <v>9</v>
      </c>
      <c r="AN35" s="386"/>
      <c r="AO35" s="385" t="str">
        <f>IF('各会計、関係団体の財政状況及び健全化判断比率'!B33="","",'各会計、関係団体の財政状況及び健全化判断比率'!B33)</f>
        <v>国民健康保険鬼石病院事業会計</v>
      </c>
      <c r="AP35" s="385"/>
      <c r="AQ35" s="385"/>
      <c r="AR35" s="385"/>
      <c r="AS35" s="385"/>
      <c r="AT35" s="385"/>
      <c r="AU35" s="385"/>
      <c r="AV35" s="385"/>
      <c r="AW35" s="385"/>
      <c r="AX35" s="385"/>
      <c r="AY35" s="385"/>
      <c r="AZ35" s="385"/>
      <c r="BA35" s="385"/>
      <c r="BB35" s="385"/>
      <c r="BC35" s="385"/>
      <c r="BD35" s="213"/>
      <c r="BE35" s="386">
        <f t="shared" ref="BE35:BE43" si="1">IF(BG35="","",BE34+1)</f>
        <v>11</v>
      </c>
      <c r="BF35" s="386"/>
      <c r="BG35" s="385" t="str">
        <f>IF('各会計、関係団体の財政状況及び健全化判断比率'!B35="","",'各会計、関係団体の財政状況及び健全化判断比率'!B35)</f>
        <v>特定地域生活排水処理事業特別会計</v>
      </c>
      <c r="BH35" s="385"/>
      <c r="BI35" s="385"/>
      <c r="BJ35" s="385"/>
      <c r="BK35" s="385"/>
      <c r="BL35" s="385"/>
      <c r="BM35" s="385"/>
      <c r="BN35" s="385"/>
      <c r="BO35" s="385"/>
      <c r="BP35" s="385"/>
      <c r="BQ35" s="385"/>
      <c r="BR35" s="385"/>
      <c r="BS35" s="385"/>
      <c r="BT35" s="385"/>
      <c r="BU35" s="385"/>
      <c r="BV35" s="213"/>
      <c r="BW35" s="386">
        <f t="shared" ref="BW35:BW43" si="2">IF(BY35="","",BW34+1)</f>
        <v>14</v>
      </c>
      <c r="BX35" s="386"/>
      <c r="BY35" s="385" t="str">
        <f>IF('各会計、関係団体の財政状況及び健全化判断比率'!B69="","",'各会計、関係団体の財政状況及び健全化判断比率'!B69)</f>
        <v>多野藤岡医療事務市町村組合（病院事業会計）</v>
      </c>
      <c r="BZ35" s="385"/>
      <c r="CA35" s="385"/>
      <c r="CB35" s="385"/>
      <c r="CC35" s="385"/>
      <c r="CD35" s="385"/>
      <c r="CE35" s="385"/>
      <c r="CF35" s="385"/>
      <c r="CG35" s="385"/>
      <c r="CH35" s="385"/>
      <c r="CI35" s="385"/>
      <c r="CJ35" s="385"/>
      <c r="CK35" s="385"/>
      <c r="CL35" s="385"/>
      <c r="CM35" s="385"/>
      <c r="CN35" s="213"/>
      <c r="CO35" s="386">
        <f t="shared" ref="CO35:CO43" si="3">IF(CQ35="","",CO34+1)</f>
        <v>21</v>
      </c>
      <c r="CP35" s="386"/>
      <c r="CQ35" s="385" t="str">
        <f>IF('各会計、関係団体の財政状況及び健全化判断比率'!BS8="","",'各会計、関係団体の財政状況及び健全化判断比率'!BS8)</f>
        <v>藤岡市文化振興事業団</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学校給食センター事業特別会計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介護保険事業勘定特別会計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12</v>
      </c>
      <c r="BF36" s="386"/>
      <c r="BG36" s="385" t="str">
        <f>IF('各会計、関係団体の財政状況及び健全化判断比率'!B36="","",'各会計、関係団体の財政状況及び健全化判断比率'!B36)</f>
        <v>簡易水道事業等特別会計</v>
      </c>
      <c r="BH36" s="385"/>
      <c r="BI36" s="385"/>
      <c r="BJ36" s="385"/>
      <c r="BK36" s="385"/>
      <c r="BL36" s="385"/>
      <c r="BM36" s="385"/>
      <c r="BN36" s="385"/>
      <c r="BO36" s="385"/>
      <c r="BP36" s="385"/>
      <c r="BQ36" s="385"/>
      <c r="BR36" s="385"/>
      <c r="BS36" s="385"/>
      <c r="BT36" s="385"/>
      <c r="BU36" s="385"/>
      <c r="BV36" s="213"/>
      <c r="BW36" s="386">
        <f t="shared" si="2"/>
        <v>15</v>
      </c>
      <c r="BX36" s="386"/>
      <c r="BY36" s="385" t="str">
        <f>IF('各会計、関係団体の財政状況及び健全化判断比率'!B70="","",'各会計、関係団体の財政状況及び健全化判断比率'!B70)</f>
        <v>多野藤岡医療事務市町村組合（老健施設会計）</v>
      </c>
      <c r="BZ36" s="385"/>
      <c r="CA36" s="385"/>
      <c r="CB36" s="385"/>
      <c r="CC36" s="385"/>
      <c r="CD36" s="385"/>
      <c r="CE36" s="385"/>
      <c r="CF36" s="385"/>
      <c r="CG36" s="385"/>
      <c r="CH36" s="385"/>
      <c r="CI36" s="385"/>
      <c r="CJ36" s="385"/>
      <c r="CK36" s="385"/>
      <c r="CL36" s="385"/>
      <c r="CM36" s="385"/>
      <c r="CN36" s="213"/>
      <c r="CO36" s="386">
        <f t="shared" si="3"/>
        <v>22</v>
      </c>
      <c r="CP36" s="386"/>
      <c r="CQ36" s="385" t="str">
        <f>IF('各会計、関係団体の財政状況及び健全化判断比率'!BS9="","",'各会計、関係団体の財政状況及び健全化判断比率'!BS9)</f>
        <v>藤岡クロスパーク</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7</v>
      </c>
      <c r="V37" s="386"/>
      <c r="W37" s="385" t="str">
        <f>IF('各会計、関係団体の財政状況及び健全化判断比率'!B31="","",'各会計、関係団体の財政状況及び健全化判断比率'!B31)</f>
        <v>介護老人保健施設特別会計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16</v>
      </c>
      <c r="BX37" s="386"/>
      <c r="BY37" s="385" t="str">
        <f>IF('各会計、関係団体の財政状況及び健全化判断比率'!B71="","",'各会計、関係団体の財政状況及び健全化判断比率'!B71)</f>
        <v>群馬県市町村会館管理組合</v>
      </c>
      <c r="BZ37" s="385"/>
      <c r="CA37" s="385"/>
      <c r="CB37" s="385"/>
      <c r="CC37" s="385"/>
      <c r="CD37" s="385"/>
      <c r="CE37" s="385"/>
      <c r="CF37" s="385"/>
      <c r="CG37" s="385"/>
      <c r="CH37" s="385"/>
      <c r="CI37" s="385"/>
      <c r="CJ37" s="385"/>
      <c r="CK37" s="385"/>
      <c r="CL37" s="385"/>
      <c r="CM37" s="385"/>
      <c r="CN37" s="213"/>
      <c r="CO37" s="386">
        <f t="shared" si="3"/>
        <v>23</v>
      </c>
      <c r="CP37" s="386"/>
      <c r="CQ37" s="385" t="str">
        <f>IF('各会計、関係団体の財政状況及び健全化判断比率'!BS10="","",'各会計、関係団体の財政状況及び健全化判断比率'!BS10)</f>
        <v>神流湖整備協会</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17</v>
      </c>
      <c r="BX38" s="386"/>
      <c r="BY38" s="385" t="str">
        <f>IF('各会計、関係団体の財政状況及び健全化判断比率'!B72="","",'各会計、関係団体の財政状況及び健全化判断比率'!B72)</f>
        <v>群馬県市町村総合事務組合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18</v>
      </c>
      <c r="BX39" s="386"/>
      <c r="BY39" s="385" t="str">
        <f>IF('各会計、関係団体の財政状況及び健全化判断比率'!B73="","",'各会計、関係団体の財政状況及び健全化判断比率'!B73)</f>
        <v>群馬県後期高齢者医療広域連合（一般会計）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19</v>
      </c>
      <c r="BX40" s="386"/>
      <c r="BY40" s="385" t="str">
        <f>IF('各会計、関係団体の財政状況及び健全化判断比率'!B74="","",'各会計、関係団体の財政状況及び健全化判断比率'!B74)</f>
        <v>群馬県後期高齢者医療広域連合（事業会計）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214</v>
      </c>
    </row>
    <row r="50" spans="5:5">
      <c r="E50" s="187" t="s">
        <v>215</v>
      </c>
    </row>
    <row r="51" spans="5:5">
      <c r="E51" s="187" t="s">
        <v>216</v>
      </c>
    </row>
    <row r="52" spans="5:5">
      <c r="E52" s="187" t="s">
        <v>217</v>
      </c>
    </row>
    <row r="53" spans="5:5"/>
    <row r="54" spans="5:5"/>
    <row r="55" spans="5:5"/>
    <row r="56" spans="5:5"/>
    <row r="57" spans="5:5" hidden="1"/>
    <row r="58" spans="5:5" hidden="1"/>
    <row r="59" spans="5:5" hidden="1"/>
  </sheetData>
  <sheetProtection algorithmName="SHA-512" hashValue="f0THPF6yL5ujKEntfU44GzKvUu0L+Q/cepRUYdPb649/RswZalVdYwEgbapeONKnBhG7JTOiKGlWA+99Ri4Fqg==" saltValue="+bNNE0ioItZCEwLtJ5KI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05" t="s">
        <v>580</v>
      </c>
      <c r="D34" s="1205"/>
      <c r="E34" s="1206"/>
      <c r="F34" s="32">
        <v>9.41</v>
      </c>
      <c r="G34" s="33">
        <v>10.19</v>
      </c>
      <c r="H34" s="33">
        <v>11.45</v>
      </c>
      <c r="I34" s="33">
        <v>11.45</v>
      </c>
      <c r="J34" s="34">
        <v>12.07</v>
      </c>
      <c r="K34" s="22"/>
      <c r="L34" s="22"/>
      <c r="M34" s="22"/>
      <c r="N34" s="22"/>
      <c r="O34" s="22"/>
      <c r="P34" s="22"/>
    </row>
    <row r="35" spans="1:16" ht="39" customHeight="1">
      <c r="A35" s="22"/>
      <c r="B35" s="35"/>
      <c r="C35" s="1199" t="s">
        <v>581</v>
      </c>
      <c r="D35" s="1200"/>
      <c r="E35" s="1201"/>
      <c r="F35" s="36">
        <v>4.71</v>
      </c>
      <c r="G35" s="37">
        <v>4.68</v>
      </c>
      <c r="H35" s="37">
        <v>3.92</v>
      </c>
      <c r="I35" s="37">
        <v>4.66</v>
      </c>
      <c r="J35" s="38">
        <v>5.0199999999999996</v>
      </c>
      <c r="K35" s="22"/>
      <c r="L35" s="22"/>
      <c r="M35" s="22"/>
      <c r="N35" s="22"/>
      <c r="O35" s="22"/>
      <c r="P35" s="22"/>
    </row>
    <row r="36" spans="1:16" ht="39" customHeight="1">
      <c r="A36" s="22"/>
      <c r="B36" s="35"/>
      <c r="C36" s="1199" t="s">
        <v>582</v>
      </c>
      <c r="D36" s="1200"/>
      <c r="E36" s="1201"/>
      <c r="F36" s="36">
        <v>4.0599999999999996</v>
      </c>
      <c r="G36" s="37">
        <v>3.53</v>
      </c>
      <c r="H36" s="37">
        <v>2.86</v>
      </c>
      <c r="I36" s="37">
        <v>2.42</v>
      </c>
      <c r="J36" s="38">
        <v>2.76</v>
      </c>
      <c r="K36" s="22"/>
      <c r="L36" s="22"/>
      <c r="M36" s="22"/>
      <c r="N36" s="22"/>
      <c r="O36" s="22"/>
      <c r="P36" s="22"/>
    </row>
    <row r="37" spans="1:16" ht="39" customHeight="1">
      <c r="A37" s="22"/>
      <c r="B37" s="35"/>
      <c r="C37" s="1199" t="s">
        <v>583</v>
      </c>
      <c r="D37" s="1200"/>
      <c r="E37" s="1201"/>
      <c r="F37" s="36">
        <v>0.92</v>
      </c>
      <c r="G37" s="37">
        <v>0.77</v>
      </c>
      <c r="H37" s="37">
        <v>0.67</v>
      </c>
      <c r="I37" s="37">
        <v>0.47</v>
      </c>
      <c r="J37" s="38">
        <v>0.7</v>
      </c>
      <c r="K37" s="22"/>
      <c r="L37" s="22"/>
      <c r="M37" s="22"/>
      <c r="N37" s="22"/>
      <c r="O37" s="22"/>
      <c r="P37" s="22"/>
    </row>
    <row r="38" spans="1:16" ht="39" customHeight="1">
      <c r="A38" s="22"/>
      <c r="B38" s="35"/>
      <c r="C38" s="1199" t="s">
        <v>584</v>
      </c>
      <c r="D38" s="1200"/>
      <c r="E38" s="1201"/>
      <c r="F38" s="36">
        <v>1.44</v>
      </c>
      <c r="G38" s="37">
        <v>1.94</v>
      </c>
      <c r="H38" s="37">
        <v>2.58</v>
      </c>
      <c r="I38" s="37">
        <v>3.31</v>
      </c>
      <c r="J38" s="38">
        <v>0.4</v>
      </c>
      <c r="K38" s="22"/>
      <c r="L38" s="22"/>
      <c r="M38" s="22"/>
      <c r="N38" s="22"/>
      <c r="O38" s="22"/>
      <c r="P38" s="22"/>
    </row>
    <row r="39" spans="1:16" ht="39" customHeight="1">
      <c r="A39" s="22"/>
      <c r="B39" s="35"/>
      <c r="C39" s="1199" t="s">
        <v>585</v>
      </c>
      <c r="D39" s="1200"/>
      <c r="E39" s="1201"/>
      <c r="F39" s="36">
        <v>0.08</v>
      </c>
      <c r="G39" s="37">
        <v>0.08</v>
      </c>
      <c r="H39" s="37">
        <v>0.19</v>
      </c>
      <c r="I39" s="37">
        <v>0.09</v>
      </c>
      <c r="J39" s="38">
        <v>0.1</v>
      </c>
      <c r="K39" s="22"/>
      <c r="L39" s="22"/>
      <c r="M39" s="22"/>
      <c r="N39" s="22"/>
      <c r="O39" s="22"/>
      <c r="P39" s="22"/>
    </row>
    <row r="40" spans="1:16" ht="39" customHeight="1">
      <c r="A40" s="22"/>
      <c r="B40" s="35"/>
      <c r="C40" s="1199" t="s">
        <v>586</v>
      </c>
      <c r="D40" s="1200"/>
      <c r="E40" s="1201"/>
      <c r="F40" s="36">
        <v>0.04</v>
      </c>
      <c r="G40" s="37">
        <v>0.03</v>
      </c>
      <c r="H40" s="37">
        <v>0.03</v>
      </c>
      <c r="I40" s="37">
        <v>0.03</v>
      </c>
      <c r="J40" s="38">
        <v>0.03</v>
      </c>
      <c r="K40" s="22"/>
      <c r="L40" s="22"/>
      <c r="M40" s="22"/>
      <c r="N40" s="22"/>
      <c r="O40" s="22"/>
      <c r="P40" s="22"/>
    </row>
    <row r="41" spans="1:16" ht="39" customHeight="1">
      <c r="A41" s="22"/>
      <c r="B41" s="35"/>
      <c r="C41" s="1199" t="s">
        <v>587</v>
      </c>
      <c r="D41" s="1200"/>
      <c r="E41" s="1201"/>
      <c r="F41" s="36">
        <v>0.04</v>
      </c>
      <c r="G41" s="37">
        <v>0</v>
      </c>
      <c r="H41" s="37">
        <v>0.02</v>
      </c>
      <c r="I41" s="37">
        <v>0.01</v>
      </c>
      <c r="J41" s="38">
        <v>0.03</v>
      </c>
      <c r="K41" s="22"/>
      <c r="L41" s="22"/>
      <c r="M41" s="22"/>
      <c r="N41" s="22"/>
      <c r="O41" s="22"/>
      <c r="P41" s="22"/>
    </row>
    <row r="42" spans="1:16" ht="39" customHeight="1">
      <c r="A42" s="22"/>
      <c r="B42" s="39"/>
      <c r="C42" s="1199" t="s">
        <v>588</v>
      </c>
      <c r="D42" s="1200"/>
      <c r="E42" s="1201"/>
      <c r="F42" s="36" t="s">
        <v>529</v>
      </c>
      <c r="G42" s="37" t="s">
        <v>529</v>
      </c>
      <c r="H42" s="37" t="s">
        <v>529</v>
      </c>
      <c r="I42" s="37" t="s">
        <v>529</v>
      </c>
      <c r="J42" s="38" t="s">
        <v>529</v>
      </c>
      <c r="K42" s="22"/>
      <c r="L42" s="22"/>
      <c r="M42" s="22"/>
      <c r="N42" s="22"/>
      <c r="O42" s="22"/>
      <c r="P42" s="22"/>
    </row>
    <row r="43" spans="1:16" ht="39" customHeight="1" thickBot="1">
      <c r="A43" s="22"/>
      <c r="B43" s="40"/>
      <c r="C43" s="1202" t="s">
        <v>589</v>
      </c>
      <c r="D43" s="1203"/>
      <c r="E43" s="1204"/>
      <c r="F43" s="41">
        <v>7.0000000000000007E-2</v>
      </c>
      <c r="G43" s="42">
        <v>0.19</v>
      </c>
      <c r="H43" s="42">
        <v>0.39</v>
      </c>
      <c r="I43" s="42">
        <v>0.05</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2/dM+46mRIK8JE4e5J9o3mPIOxY87SAHCDLSuLEIaacPOA+5uzoWUmxbc1Z9LrI1Tr4mDg3VPYChIBsCoe8vA==" saltValue="jbNBZ5/d4F0LBa8Sc5mz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25" t="s">
        <v>11</v>
      </c>
      <c r="C45" s="1226"/>
      <c r="D45" s="58"/>
      <c r="E45" s="1231" t="s">
        <v>12</v>
      </c>
      <c r="F45" s="1231"/>
      <c r="G45" s="1231"/>
      <c r="H45" s="1231"/>
      <c r="I45" s="1231"/>
      <c r="J45" s="1232"/>
      <c r="K45" s="59">
        <v>3141</v>
      </c>
      <c r="L45" s="60">
        <v>3341</v>
      </c>
      <c r="M45" s="60">
        <v>3390</v>
      </c>
      <c r="N45" s="60">
        <v>3168</v>
      </c>
      <c r="O45" s="61">
        <v>2998</v>
      </c>
      <c r="P45" s="48"/>
      <c r="Q45" s="48"/>
      <c r="R45" s="48"/>
      <c r="S45" s="48"/>
      <c r="T45" s="48"/>
      <c r="U45" s="48"/>
    </row>
    <row r="46" spans="1:21" ht="30.75" customHeight="1">
      <c r="A46" s="48"/>
      <c r="B46" s="1227"/>
      <c r="C46" s="1228"/>
      <c r="D46" s="62"/>
      <c r="E46" s="1209" t="s">
        <v>13</v>
      </c>
      <c r="F46" s="1209"/>
      <c r="G46" s="1209"/>
      <c r="H46" s="1209"/>
      <c r="I46" s="1209"/>
      <c r="J46" s="1210"/>
      <c r="K46" s="63" t="s">
        <v>529</v>
      </c>
      <c r="L46" s="64" t="s">
        <v>529</v>
      </c>
      <c r="M46" s="64" t="s">
        <v>529</v>
      </c>
      <c r="N46" s="64" t="s">
        <v>529</v>
      </c>
      <c r="O46" s="65" t="s">
        <v>529</v>
      </c>
      <c r="P46" s="48"/>
      <c r="Q46" s="48"/>
      <c r="R46" s="48"/>
      <c r="S46" s="48"/>
      <c r="T46" s="48"/>
      <c r="U46" s="48"/>
    </row>
    <row r="47" spans="1:21" ht="30.75" customHeight="1">
      <c r="A47" s="48"/>
      <c r="B47" s="1227"/>
      <c r="C47" s="1228"/>
      <c r="D47" s="62"/>
      <c r="E47" s="1209" t="s">
        <v>14</v>
      </c>
      <c r="F47" s="1209"/>
      <c r="G47" s="1209"/>
      <c r="H47" s="1209"/>
      <c r="I47" s="1209"/>
      <c r="J47" s="1210"/>
      <c r="K47" s="63" t="s">
        <v>529</v>
      </c>
      <c r="L47" s="64" t="s">
        <v>529</v>
      </c>
      <c r="M47" s="64" t="s">
        <v>529</v>
      </c>
      <c r="N47" s="64" t="s">
        <v>529</v>
      </c>
      <c r="O47" s="65" t="s">
        <v>529</v>
      </c>
      <c r="P47" s="48"/>
      <c r="Q47" s="48"/>
      <c r="R47" s="48"/>
      <c r="S47" s="48"/>
      <c r="T47" s="48"/>
      <c r="U47" s="48"/>
    </row>
    <row r="48" spans="1:21" ht="30.75" customHeight="1">
      <c r="A48" s="48"/>
      <c r="B48" s="1227"/>
      <c r="C48" s="1228"/>
      <c r="D48" s="62"/>
      <c r="E48" s="1209" t="s">
        <v>15</v>
      </c>
      <c r="F48" s="1209"/>
      <c r="G48" s="1209"/>
      <c r="H48" s="1209"/>
      <c r="I48" s="1209"/>
      <c r="J48" s="1210"/>
      <c r="K48" s="63">
        <v>479</v>
      </c>
      <c r="L48" s="64">
        <v>524</v>
      </c>
      <c r="M48" s="64">
        <v>514</v>
      </c>
      <c r="N48" s="64">
        <v>457</v>
      </c>
      <c r="O48" s="65">
        <v>488</v>
      </c>
      <c r="P48" s="48"/>
      <c r="Q48" s="48"/>
      <c r="R48" s="48"/>
      <c r="S48" s="48"/>
      <c r="T48" s="48"/>
      <c r="U48" s="48"/>
    </row>
    <row r="49" spans="1:21" ht="30.75" customHeight="1">
      <c r="A49" s="48"/>
      <c r="B49" s="1227"/>
      <c r="C49" s="1228"/>
      <c r="D49" s="62"/>
      <c r="E49" s="1209" t="s">
        <v>16</v>
      </c>
      <c r="F49" s="1209"/>
      <c r="G49" s="1209"/>
      <c r="H49" s="1209"/>
      <c r="I49" s="1209"/>
      <c r="J49" s="1210"/>
      <c r="K49" s="63">
        <v>544</v>
      </c>
      <c r="L49" s="64">
        <v>497</v>
      </c>
      <c r="M49" s="64">
        <v>430</v>
      </c>
      <c r="N49" s="64">
        <v>517</v>
      </c>
      <c r="O49" s="65">
        <v>494</v>
      </c>
      <c r="P49" s="48"/>
      <c r="Q49" s="48"/>
      <c r="R49" s="48"/>
      <c r="S49" s="48"/>
      <c r="T49" s="48"/>
      <c r="U49" s="48"/>
    </row>
    <row r="50" spans="1:21" ht="30.75" customHeight="1">
      <c r="A50" s="48"/>
      <c r="B50" s="1227"/>
      <c r="C50" s="1228"/>
      <c r="D50" s="62"/>
      <c r="E50" s="1209" t="s">
        <v>17</v>
      </c>
      <c r="F50" s="1209"/>
      <c r="G50" s="1209"/>
      <c r="H50" s="1209"/>
      <c r="I50" s="1209"/>
      <c r="J50" s="1210"/>
      <c r="K50" s="63">
        <v>20</v>
      </c>
      <c r="L50" s="64">
        <v>20</v>
      </c>
      <c r="M50" s="64">
        <v>29</v>
      </c>
      <c r="N50" s="64">
        <v>53</v>
      </c>
      <c r="O50" s="65" t="s">
        <v>529</v>
      </c>
      <c r="P50" s="48"/>
      <c r="Q50" s="48"/>
      <c r="R50" s="48"/>
      <c r="S50" s="48"/>
      <c r="T50" s="48"/>
      <c r="U50" s="48"/>
    </row>
    <row r="51" spans="1:21" ht="30.75" customHeight="1">
      <c r="A51" s="48"/>
      <c r="B51" s="1229"/>
      <c r="C51" s="1230"/>
      <c r="D51" s="66"/>
      <c r="E51" s="1209" t="s">
        <v>18</v>
      </c>
      <c r="F51" s="1209"/>
      <c r="G51" s="1209"/>
      <c r="H51" s="1209"/>
      <c r="I51" s="1209"/>
      <c r="J51" s="1210"/>
      <c r="K51" s="63">
        <v>0</v>
      </c>
      <c r="L51" s="64">
        <v>0</v>
      </c>
      <c r="M51" s="64">
        <v>0</v>
      </c>
      <c r="N51" s="64">
        <v>0</v>
      </c>
      <c r="O51" s="65">
        <v>0</v>
      </c>
      <c r="P51" s="48"/>
      <c r="Q51" s="48"/>
      <c r="R51" s="48"/>
      <c r="S51" s="48"/>
      <c r="T51" s="48"/>
      <c r="U51" s="48"/>
    </row>
    <row r="52" spans="1:21" ht="30.75" customHeight="1">
      <c r="A52" s="48"/>
      <c r="B52" s="1207" t="s">
        <v>19</v>
      </c>
      <c r="C52" s="1208"/>
      <c r="D52" s="66"/>
      <c r="E52" s="1209" t="s">
        <v>20</v>
      </c>
      <c r="F52" s="1209"/>
      <c r="G52" s="1209"/>
      <c r="H52" s="1209"/>
      <c r="I52" s="1209"/>
      <c r="J52" s="1210"/>
      <c r="K52" s="63">
        <v>2863</v>
      </c>
      <c r="L52" s="64">
        <v>2818</v>
      </c>
      <c r="M52" s="64">
        <v>2886</v>
      </c>
      <c r="N52" s="64">
        <v>2839</v>
      </c>
      <c r="O52" s="65">
        <v>2725</v>
      </c>
      <c r="P52" s="48"/>
      <c r="Q52" s="48"/>
      <c r="R52" s="48"/>
      <c r="S52" s="48"/>
      <c r="T52" s="48"/>
      <c r="U52" s="48"/>
    </row>
    <row r="53" spans="1:21" ht="30.75" customHeight="1" thickBot="1">
      <c r="A53" s="48"/>
      <c r="B53" s="1211" t="s">
        <v>21</v>
      </c>
      <c r="C53" s="1212"/>
      <c r="D53" s="67"/>
      <c r="E53" s="1213" t="s">
        <v>22</v>
      </c>
      <c r="F53" s="1213"/>
      <c r="G53" s="1213"/>
      <c r="H53" s="1213"/>
      <c r="I53" s="1213"/>
      <c r="J53" s="1214"/>
      <c r="K53" s="68">
        <v>1321</v>
      </c>
      <c r="L53" s="69">
        <v>1564</v>
      </c>
      <c r="M53" s="69">
        <v>1477</v>
      </c>
      <c r="N53" s="69">
        <v>1356</v>
      </c>
      <c r="O53" s="70">
        <v>1255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c r="B57" s="1215" t="s">
        <v>25</v>
      </c>
      <c r="C57" s="1216"/>
      <c r="D57" s="1219" t="s">
        <v>26</v>
      </c>
      <c r="E57" s="1220"/>
      <c r="F57" s="1220"/>
      <c r="G57" s="1220"/>
      <c r="H57" s="1220"/>
      <c r="I57" s="1220"/>
      <c r="J57" s="1221"/>
      <c r="K57" s="82" t="s">
        <v>529</v>
      </c>
      <c r="L57" s="83" t="s">
        <v>529</v>
      </c>
      <c r="M57" s="83" t="s">
        <v>529</v>
      </c>
      <c r="N57" s="83" t="s">
        <v>529</v>
      </c>
      <c r="O57" s="84" t="s">
        <v>529</v>
      </c>
    </row>
    <row r="58" spans="1:21" ht="31.5" customHeight="1" thickBot="1">
      <c r="B58" s="1217"/>
      <c r="C58" s="1218"/>
      <c r="D58" s="1222" t="s">
        <v>27</v>
      </c>
      <c r="E58" s="1223"/>
      <c r="F58" s="1223"/>
      <c r="G58" s="1223"/>
      <c r="H58" s="1223"/>
      <c r="I58" s="1223"/>
      <c r="J58" s="1224"/>
      <c r="K58" s="85" t="s">
        <v>529</v>
      </c>
      <c r="L58" s="86" t="s">
        <v>529</v>
      </c>
      <c r="M58" s="86" t="s">
        <v>529</v>
      </c>
      <c r="N58" s="86" t="s">
        <v>529</v>
      </c>
      <c r="O58" s="87" t="s">
        <v>529</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t0wNxEtAnP3jI6vO4NY+ZWF47kLzy5Rbzv5pYCPKj7abQ+sVGUOygxH9sLXs7/Z9GAy1stQq1y1x58vJ9MT9A==" saltValue="xBfWzSjtENDDevJgx/f8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570</v>
      </c>
      <c r="J40" s="99" t="s">
        <v>571</v>
      </c>
      <c r="K40" s="99" t="s">
        <v>572</v>
      </c>
      <c r="L40" s="99" t="s">
        <v>573</v>
      </c>
      <c r="M40" s="100" t="s">
        <v>574</v>
      </c>
    </row>
    <row r="41" spans="2:13" ht="27.75" customHeight="1">
      <c r="B41" s="1245" t="s">
        <v>30</v>
      </c>
      <c r="C41" s="1246"/>
      <c r="D41" s="101"/>
      <c r="E41" s="1247" t="s">
        <v>31</v>
      </c>
      <c r="F41" s="1247"/>
      <c r="G41" s="1247"/>
      <c r="H41" s="1248"/>
      <c r="I41" s="102">
        <v>22963</v>
      </c>
      <c r="J41" s="103">
        <v>22807</v>
      </c>
      <c r="K41" s="103">
        <v>22516</v>
      </c>
      <c r="L41" s="103">
        <v>22164</v>
      </c>
      <c r="M41" s="104">
        <v>21797</v>
      </c>
    </row>
    <row r="42" spans="2:13" ht="27.75" customHeight="1">
      <c r="B42" s="1235"/>
      <c r="C42" s="1236"/>
      <c r="D42" s="105"/>
      <c r="E42" s="1239" t="s">
        <v>32</v>
      </c>
      <c r="F42" s="1239"/>
      <c r="G42" s="1239"/>
      <c r="H42" s="1240"/>
      <c r="I42" s="106">
        <v>60</v>
      </c>
      <c r="J42" s="107">
        <v>163</v>
      </c>
      <c r="K42" s="107">
        <v>20</v>
      </c>
      <c r="L42" s="107" t="s">
        <v>529</v>
      </c>
      <c r="M42" s="108" t="s">
        <v>529</v>
      </c>
    </row>
    <row r="43" spans="2:13" ht="27.75" customHeight="1">
      <c r="B43" s="1235"/>
      <c r="C43" s="1236"/>
      <c r="D43" s="105"/>
      <c r="E43" s="1239" t="s">
        <v>33</v>
      </c>
      <c r="F43" s="1239"/>
      <c r="G43" s="1239"/>
      <c r="H43" s="1240"/>
      <c r="I43" s="106">
        <v>5751</v>
      </c>
      <c r="J43" s="107">
        <v>5712</v>
      </c>
      <c r="K43" s="107">
        <v>5499</v>
      </c>
      <c r="L43" s="107">
        <v>5215</v>
      </c>
      <c r="M43" s="108">
        <v>4981</v>
      </c>
    </row>
    <row r="44" spans="2:13" ht="27.75" customHeight="1">
      <c r="B44" s="1235"/>
      <c r="C44" s="1236"/>
      <c r="D44" s="105"/>
      <c r="E44" s="1239" t="s">
        <v>34</v>
      </c>
      <c r="F44" s="1239"/>
      <c r="G44" s="1239"/>
      <c r="H44" s="1240"/>
      <c r="I44" s="106">
        <v>4595</v>
      </c>
      <c r="J44" s="107">
        <v>5008</v>
      </c>
      <c r="K44" s="107">
        <v>4575</v>
      </c>
      <c r="L44" s="107">
        <v>8566</v>
      </c>
      <c r="M44" s="108">
        <v>8174</v>
      </c>
    </row>
    <row r="45" spans="2:13" ht="27.75" customHeight="1">
      <c r="B45" s="1235"/>
      <c r="C45" s="1236"/>
      <c r="D45" s="105"/>
      <c r="E45" s="1239" t="s">
        <v>35</v>
      </c>
      <c r="F45" s="1239"/>
      <c r="G45" s="1239"/>
      <c r="H45" s="1240"/>
      <c r="I45" s="106">
        <v>3797</v>
      </c>
      <c r="J45" s="107">
        <v>3431</v>
      </c>
      <c r="K45" s="107">
        <v>3489</v>
      </c>
      <c r="L45" s="107">
        <v>3158</v>
      </c>
      <c r="M45" s="108">
        <v>3042</v>
      </c>
    </row>
    <row r="46" spans="2:13" ht="27.75" customHeight="1">
      <c r="B46" s="1235"/>
      <c r="C46" s="1236"/>
      <c r="D46" s="109"/>
      <c r="E46" s="1239" t="s">
        <v>36</v>
      </c>
      <c r="F46" s="1239"/>
      <c r="G46" s="1239"/>
      <c r="H46" s="1240"/>
      <c r="I46" s="106" t="s">
        <v>529</v>
      </c>
      <c r="J46" s="107" t="s">
        <v>529</v>
      </c>
      <c r="K46" s="107" t="s">
        <v>529</v>
      </c>
      <c r="L46" s="107">
        <v>15</v>
      </c>
      <c r="M46" s="108">
        <v>18</v>
      </c>
    </row>
    <row r="47" spans="2:13" ht="27.75" customHeight="1">
      <c r="B47" s="1235"/>
      <c r="C47" s="1236"/>
      <c r="D47" s="110"/>
      <c r="E47" s="1249" t="s">
        <v>37</v>
      </c>
      <c r="F47" s="1250"/>
      <c r="G47" s="1250"/>
      <c r="H47" s="1251"/>
      <c r="I47" s="106" t="s">
        <v>529</v>
      </c>
      <c r="J47" s="107" t="s">
        <v>529</v>
      </c>
      <c r="K47" s="107" t="s">
        <v>529</v>
      </c>
      <c r="L47" s="107" t="s">
        <v>529</v>
      </c>
      <c r="M47" s="108" t="s">
        <v>529</v>
      </c>
    </row>
    <row r="48" spans="2:13" ht="27.75" customHeight="1">
      <c r="B48" s="1235"/>
      <c r="C48" s="1236"/>
      <c r="D48" s="105"/>
      <c r="E48" s="1239" t="s">
        <v>38</v>
      </c>
      <c r="F48" s="1239"/>
      <c r="G48" s="1239"/>
      <c r="H48" s="1240"/>
      <c r="I48" s="106" t="s">
        <v>529</v>
      </c>
      <c r="J48" s="107" t="s">
        <v>529</v>
      </c>
      <c r="K48" s="107" t="s">
        <v>529</v>
      </c>
      <c r="L48" s="107" t="s">
        <v>529</v>
      </c>
      <c r="M48" s="108" t="s">
        <v>529</v>
      </c>
    </row>
    <row r="49" spans="2:13" ht="27.75" customHeight="1">
      <c r="B49" s="1237"/>
      <c r="C49" s="1238"/>
      <c r="D49" s="105"/>
      <c r="E49" s="1239" t="s">
        <v>39</v>
      </c>
      <c r="F49" s="1239"/>
      <c r="G49" s="1239"/>
      <c r="H49" s="1240"/>
      <c r="I49" s="106" t="s">
        <v>529</v>
      </c>
      <c r="J49" s="107" t="s">
        <v>529</v>
      </c>
      <c r="K49" s="107" t="s">
        <v>529</v>
      </c>
      <c r="L49" s="107" t="s">
        <v>529</v>
      </c>
      <c r="M49" s="108" t="s">
        <v>529</v>
      </c>
    </row>
    <row r="50" spans="2:13" ht="27.75" customHeight="1">
      <c r="B50" s="1233" t="s">
        <v>40</v>
      </c>
      <c r="C50" s="1234"/>
      <c r="D50" s="111"/>
      <c r="E50" s="1239" t="s">
        <v>41</v>
      </c>
      <c r="F50" s="1239"/>
      <c r="G50" s="1239"/>
      <c r="H50" s="1240"/>
      <c r="I50" s="106">
        <v>6482</v>
      </c>
      <c r="J50" s="107">
        <v>6353</v>
      </c>
      <c r="K50" s="107">
        <v>6712</v>
      </c>
      <c r="L50" s="107">
        <v>6473</v>
      </c>
      <c r="M50" s="108">
        <v>7234</v>
      </c>
    </row>
    <row r="51" spans="2:13" ht="27.75" customHeight="1">
      <c r="B51" s="1235"/>
      <c r="C51" s="1236"/>
      <c r="D51" s="105"/>
      <c r="E51" s="1239" t="s">
        <v>42</v>
      </c>
      <c r="F51" s="1239"/>
      <c r="G51" s="1239"/>
      <c r="H51" s="1240"/>
      <c r="I51" s="106">
        <v>2776</v>
      </c>
      <c r="J51" s="107">
        <v>2738</v>
      </c>
      <c r="K51" s="107">
        <v>2724</v>
      </c>
      <c r="L51" s="107">
        <v>2709</v>
      </c>
      <c r="M51" s="108">
        <v>2688</v>
      </c>
    </row>
    <row r="52" spans="2:13" ht="27.75" customHeight="1">
      <c r="B52" s="1237"/>
      <c r="C52" s="1238"/>
      <c r="D52" s="105"/>
      <c r="E52" s="1239" t="s">
        <v>43</v>
      </c>
      <c r="F52" s="1239"/>
      <c r="G52" s="1239"/>
      <c r="H52" s="1240"/>
      <c r="I52" s="106">
        <v>25139</v>
      </c>
      <c r="J52" s="107">
        <v>25497</v>
      </c>
      <c r="K52" s="107">
        <v>25886</v>
      </c>
      <c r="L52" s="107">
        <v>27576</v>
      </c>
      <c r="M52" s="108">
        <v>26873</v>
      </c>
    </row>
    <row r="53" spans="2:13" ht="27.75" customHeight="1" thickBot="1">
      <c r="B53" s="1241" t="s">
        <v>44</v>
      </c>
      <c r="C53" s="1242"/>
      <c r="D53" s="112"/>
      <c r="E53" s="1243" t="s">
        <v>45</v>
      </c>
      <c r="F53" s="1243"/>
      <c r="G53" s="1243"/>
      <c r="H53" s="1244"/>
      <c r="I53" s="113">
        <v>2768</v>
      </c>
      <c r="J53" s="114">
        <v>2533</v>
      </c>
      <c r="K53" s="114">
        <v>777</v>
      </c>
      <c r="L53" s="114">
        <v>2361</v>
      </c>
      <c r="M53" s="115">
        <v>1216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cHqVBw4d1Pq1F2Xlb9G1bJCs63gMxfPjydDg2bHra2bTDrzdWk8cLwmkDSpYNEr9SE8XzmPwEqeDgnc+gtnBw==" saltValue="FNGpb+avOWRt1D0dR6aW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572</v>
      </c>
      <c r="G54" s="124" t="s">
        <v>573</v>
      </c>
      <c r="H54" s="125" t="s">
        <v>574</v>
      </c>
    </row>
    <row r="55" spans="2:8" ht="52.5" customHeight="1">
      <c r="B55" s="126"/>
      <c r="C55" s="1260" t="s">
        <v>48</v>
      </c>
      <c r="D55" s="1260"/>
      <c r="E55" s="1261"/>
      <c r="F55" s="127">
        <v>3132</v>
      </c>
      <c r="G55" s="127">
        <v>3032</v>
      </c>
      <c r="H55" s="128">
        <v>2932</v>
      </c>
    </row>
    <row r="56" spans="2:8" ht="52.5" customHeight="1">
      <c r="B56" s="129"/>
      <c r="C56" s="1262" t="s">
        <v>49</v>
      </c>
      <c r="D56" s="1262"/>
      <c r="E56" s="1263"/>
      <c r="F56" s="130">
        <v>522</v>
      </c>
      <c r="G56" s="130">
        <v>522</v>
      </c>
      <c r="H56" s="131">
        <v>522</v>
      </c>
    </row>
    <row r="57" spans="2:8" ht="53.25" customHeight="1">
      <c r="B57" s="129"/>
      <c r="C57" s="1264" t="s">
        <v>50</v>
      </c>
      <c r="D57" s="1264"/>
      <c r="E57" s="1265"/>
      <c r="F57" s="132">
        <v>1895</v>
      </c>
      <c r="G57" s="132">
        <v>1786</v>
      </c>
      <c r="H57" s="133">
        <v>1855</v>
      </c>
    </row>
    <row r="58" spans="2:8" ht="45.75" customHeight="1">
      <c r="B58" s="134"/>
      <c r="C58" s="1252" t="s">
        <v>615</v>
      </c>
      <c r="D58" s="1253"/>
      <c r="E58" s="1254"/>
      <c r="F58" s="135">
        <v>577</v>
      </c>
      <c r="G58" s="135">
        <v>577</v>
      </c>
      <c r="H58" s="136">
        <v>577</v>
      </c>
    </row>
    <row r="59" spans="2:8" ht="45.75" customHeight="1">
      <c r="B59" s="134"/>
      <c r="C59" s="1252" t="s">
        <v>616</v>
      </c>
      <c r="D59" s="1253"/>
      <c r="E59" s="1254"/>
      <c r="F59" s="135">
        <v>512</v>
      </c>
      <c r="G59" s="135">
        <v>479</v>
      </c>
      <c r="H59" s="136">
        <v>472</v>
      </c>
    </row>
    <row r="60" spans="2:8" ht="45.75" customHeight="1">
      <c r="B60" s="134"/>
      <c r="C60" s="1252" t="s">
        <v>614</v>
      </c>
      <c r="D60" s="1253"/>
      <c r="E60" s="1254"/>
      <c r="F60" s="135">
        <v>100</v>
      </c>
      <c r="G60" s="135">
        <v>200</v>
      </c>
      <c r="H60" s="136">
        <v>350</v>
      </c>
    </row>
    <row r="61" spans="2:8" ht="45.75" customHeight="1">
      <c r="B61" s="134"/>
      <c r="C61" s="1252" t="s">
        <v>617</v>
      </c>
      <c r="D61" s="1253"/>
      <c r="E61" s="1254"/>
      <c r="F61" s="135">
        <v>432</v>
      </c>
      <c r="G61" s="135">
        <v>232</v>
      </c>
      <c r="H61" s="136">
        <v>132</v>
      </c>
    </row>
    <row r="62" spans="2:8" ht="45.75" customHeight="1" thickBot="1">
      <c r="B62" s="137"/>
      <c r="C62" s="1255" t="s">
        <v>618</v>
      </c>
      <c r="D62" s="1256"/>
      <c r="E62" s="1257"/>
      <c r="F62" s="138">
        <v>76</v>
      </c>
      <c r="G62" s="138">
        <v>101</v>
      </c>
      <c r="H62" s="139">
        <v>128</v>
      </c>
    </row>
    <row r="63" spans="2:8" ht="52.5" customHeight="1" thickBot="1">
      <c r="B63" s="140"/>
      <c r="C63" s="1258" t="s">
        <v>51</v>
      </c>
      <c r="D63" s="1258"/>
      <c r="E63" s="1259"/>
      <c r="F63" s="141">
        <v>5549</v>
      </c>
      <c r="G63" s="141">
        <v>5340</v>
      </c>
      <c r="H63" s="142">
        <v>5309</v>
      </c>
    </row>
    <row r="64" spans="2:8" ht="15" customHeight="1"/>
    <row r="65" ht="0" hidden="1" customHeight="1"/>
    <row r="66" ht="0" hidden="1" customHeight="1"/>
  </sheetData>
  <sheetProtection algorithmName="SHA-512" hashValue="Tsip5f2QB5AlDxXSFPm2l5B7SHj5Cp+VxulYmdwqOEl0Zmb/NveyTsjL/W6c+MJWeIJVhDdm5vgDqT70Z8EKZQ==" saltValue="ZsO+6krQzGx9v5ZyJ4lj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567</v>
      </c>
      <c r="G2" s="156"/>
      <c r="H2" s="157"/>
    </row>
    <row r="3" spans="1:8">
      <c r="A3" s="153" t="s">
        <v>560</v>
      </c>
      <c r="B3" s="158"/>
      <c r="C3" s="159"/>
      <c r="D3" s="160">
        <v>58319</v>
      </c>
      <c r="E3" s="161"/>
      <c r="F3" s="162">
        <v>66255</v>
      </c>
      <c r="G3" s="163"/>
      <c r="H3" s="164"/>
    </row>
    <row r="4" spans="1:8">
      <c r="A4" s="165"/>
      <c r="B4" s="166"/>
      <c r="C4" s="167"/>
      <c r="D4" s="168">
        <v>20978</v>
      </c>
      <c r="E4" s="169"/>
      <c r="F4" s="170">
        <v>31822</v>
      </c>
      <c r="G4" s="171"/>
      <c r="H4" s="172"/>
    </row>
    <row r="5" spans="1:8">
      <c r="A5" s="153" t="s">
        <v>562</v>
      </c>
      <c r="B5" s="158"/>
      <c r="C5" s="159"/>
      <c r="D5" s="160">
        <v>74156</v>
      </c>
      <c r="E5" s="161"/>
      <c r="F5" s="162">
        <v>54227</v>
      </c>
      <c r="G5" s="163"/>
      <c r="H5" s="164"/>
    </row>
    <row r="6" spans="1:8">
      <c r="A6" s="165"/>
      <c r="B6" s="166"/>
      <c r="C6" s="167"/>
      <c r="D6" s="168">
        <v>26156</v>
      </c>
      <c r="E6" s="169"/>
      <c r="F6" s="170">
        <v>29694</v>
      </c>
      <c r="G6" s="171"/>
      <c r="H6" s="172"/>
    </row>
    <row r="7" spans="1:8">
      <c r="A7" s="153" t="s">
        <v>563</v>
      </c>
      <c r="B7" s="158"/>
      <c r="C7" s="159"/>
      <c r="D7" s="160">
        <v>64008</v>
      </c>
      <c r="E7" s="161"/>
      <c r="F7" s="162">
        <v>57295</v>
      </c>
      <c r="G7" s="163"/>
      <c r="H7" s="164"/>
    </row>
    <row r="8" spans="1:8">
      <c r="A8" s="165"/>
      <c r="B8" s="166"/>
      <c r="C8" s="167"/>
      <c r="D8" s="168">
        <v>32449</v>
      </c>
      <c r="E8" s="169"/>
      <c r="F8" s="170">
        <v>32771</v>
      </c>
      <c r="G8" s="171"/>
      <c r="H8" s="172"/>
    </row>
    <row r="9" spans="1:8">
      <c r="A9" s="153" t="s">
        <v>564</v>
      </c>
      <c r="B9" s="158"/>
      <c r="C9" s="159"/>
      <c r="D9" s="160">
        <v>56222</v>
      </c>
      <c r="E9" s="161"/>
      <c r="F9" s="162">
        <v>54110</v>
      </c>
      <c r="G9" s="163"/>
      <c r="H9" s="164"/>
    </row>
    <row r="10" spans="1:8">
      <c r="A10" s="165"/>
      <c r="B10" s="166"/>
      <c r="C10" s="167"/>
      <c r="D10" s="168">
        <v>27507</v>
      </c>
      <c r="E10" s="169"/>
      <c r="F10" s="170">
        <v>30620</v>
      </c>
      <c r="G10" s="171"/>
      <c r="H10" s="172"/>
    </row>
    <row r="11" spans="1:8">
      <c r="A11" s="153" t="s">
        <v>565</v>
      </c>
      <c r="B11" s="158"/>
      <c r="C11" s="159"/>
      <c r="D11" s="160">
        <v>56134</v>
      </c>
      <c r="E11" s="161"/>
      <c r="F11" s="162">
        <v>54684</v>
      </c>
      <c r="G11" s="163"/>
      <c r="H11" s="164"/>
    </row>
    <row r="12" spans="1:8">
      <c r="A12" s="165"/>
      <c r="B12" s="166"/>
      <c r="C12" s="173"/>
      <c r="D12" s="168">
        <v>27823</v>
      </c>
      <c r="E12" s="169"/>
      <c r="F12" s="170">
        <v>32829</v>
      </c>
      <c r="G12" s="171"/>
      <c r="H12" s="172"/>
    </row>
    <row r="13" spans="1:8">
      <c r="A13" s="153"/>
      <c r="B13" s="158"/>
      <c r="C13" s="174"/>
      <c r="D13" s="175">
        <v>61768</v>
      </c>
      <c r="E13" s="176"/>
      <c r="F13" s="177">
        <v>57314</v>
      </c>
      <c r="G13" s="178"/>
      <c r="H13" s="164"/>
    </row>
    <row r="14" spans="1:8">
      <c r="A14" s="165"/>
      <c r="B14" s="166"/>
      <c r="C14" s="167"/>
      <c r="D14" s="168">
        <v>26983</v>
      </c>
      <c r="E14" s="169"/>
      <c r="F14" s="170">
        <v>31547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4.78</v>
      </c>
      <c r="C19" s="179">
        <f>ROUND(VALUE(SUBSTITUTE(実質収支比率等に係る経年分析!G$48,"▲","-")),2)</f>
        <v>4.78</v>
      </c>
      <c r="D19" s="179">
        <f>ROUND(VALUE(SUBSTITUTE(実質収支比率等に係る経年分析!H$48,"▲","-")),2)</f>
        <v>3.99</v>
      </c>
      <c r="E19" s="179">
        <f>ROUND(VALUE(SUBSTITUTE(実質収支比率等に係る経年分析!I$48,"▲","-")),2)</f>
        <v>4.6900000000000004</v>
      </c>
      <c r="F19" s="179">
        <f>ROUND(VALUE(SUBSTITUTE(実質収支比率等に係る経年分析!J$48,"▲","-")),2)</f>
        <v>5.07</v>
      </c>
    </row>
    <row r="20" spans="1:11">
      <c r="A20" s="179" t="s">
        <v>55</v>
      </c>
      <c r="B20" s="179">
        <f>ROUND(VALUE(SUBSTITUTE(実質収支比率等に係る経年分析!F$47,"▲","-")),2)</f>
        <v>19.72</v>
      </c>
      <c r="C20" s="179">
        <f>ROUND(VALUE(SUBSTITUTE(実質収支比率等に係る経年分析!G$47,"▲","-")),2)</f>
        <v>20.18</v>
      </c>
      <c r="D20" s="179">
        <f>ROUND(VALUE(SUBSTITUTE(実質収支比率等に係る経年分析!H$47,"▲","-")),2)</f>
        <v>20.239999999999998</v>
      </c>
      <c r="E20" s="179">
        <f>ROUND(VALUE(SUBSTITUTE(実質収支比率等に係る経年分析!I$47,"▲","-")),2)</f>
        <v>19.71</v>
      </c>
      <c r="F20" s="179">
        <f>ROUND(VALUE(SUBSTITUTE(実質収支比率等に係る経年分析!J$47,"▲","-")),2)</f>
        <v>19.09</v>
      </c>
    </row>
    <row r="21" spans="1:11">
      <c r="A21" s="179" t="s">
        <v>56</v>
      </c>
      <c r="B21" s="179">
        <f>IF(ISNUMBER(VALUE(SUBSTITUTE(実質収支比率等に係る経年分析!F$49,"▲","-"))),ROUND(VALUE(SUBSTITUTE(実質収支比率等に係る経年分析!F$49,"▲","-")),2),NA())</f>
        <v>-3.56</v>
      </c>
      <c r="C21" s="179">
        <f>IF(ISNUMBER(VALUE(SUBSTITUTE(実質収支比率等に係る経年分析!G$49,"▲","-"))),ROUND(VALUE(SUBSTITUTE(実質収支比率等に係る経年分析!G$49,"▲","-")),2),NA())</f>
        <v>-1.88</v>
      </c>
      <c r="D21" s="179">
        <f>IF(ISNUMBER(VALUE(SUBSTITUTE(実質収支比率等に係る経年分析!H$49,"▲","-"))),ROUND(VALUE(SUBSTITUTE(実質収支比率等に係る経年分析!H$49,"▲","-")),2),NA())</f>
        <v>-3.39</v>
      </c>
      <c r="E21" s="179">
        <f>IF(ISNUMBER(VALUE(SUBSTITUTE(実質収支比率等に係る経年分析!I$49,"▲","-"))),ROUND(VALUE(SUBSTITUTE(実質収支比率等に係る経年分析!I$49,"▲","-")),2),NA())</f>
        <v>-1.92</v>
      </c>
      <c r="F21" s="179">
        <f>IF(ISNUMBER(VALUE(SUBSTITUTE(実質収支比率等に係る経年分析!J$49,"▲","-"))),ROUND(VALUE(SUBSTITUTE(実質収支比率等に係る経年分析!J$49,"▲","-")),2),NA())</f>
        <v>-2.2400000000000002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介護老人保健施設特別会計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c r="A30" s="180" t="str">
        <f>IF(連結実質赤字比率に係る赤字・黒字の構成分析!C$40="",NA(),連結実質赤字比率に係る赤字・黒字の構成分析!C$40)</f>
        <v>簡易水道事業等特別会計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c r="A32" s="180" t="str">
        <f>IF(連結実質赤字比率に係る赤字・黒字の構成分析!C$38="",NA(),連結実質赤字比率に係る赤字・黒字の構成分析!C$38)</f>
        <v>国民健康保険事業勘定特別会計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1.44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1.94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2.58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v>
      </c>
    </row>
    <row r="33" spans="1:16">
      <c r="A33" s="180" t="str">
        <f>IF(連結実質赤字比率に係る赤字・黒字の構成分析!C$37="",NA(),連結実質赤字比率に係る赤字・黒字の構成分析!C$37)</f>
        <v>介護保険事業勘定特別会計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v>
      </c>
    </row>
    <row r="34" spans="1:16">
      <c r="A34" s="180" t="str">
        <f>IF(連結実質赤字比率に係る赤字・黒字の構成分析!C$36="",NA(),連結実質赤字比率に係る赤字・黒字の構成分析!C$36)</f>
        <v>国民健康保険鬼石病院事業会計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4.0599999999999996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3.53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2.76</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4.71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4.66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5.0199999999999996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10.19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11.45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11.45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12.07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2863</v>
      </c>
      <c r="E42" s="181"/>
      <c r="F42" s="181"/>
      <c r="G42" s="181">
        <f>'実質公債費比率（分子）の構造'!L$52</f>
        <v>2818</v>
      </c>
      <c r="H42" s="181"/>
      <c r="I42" s="181"/>
      <c r="J42" s="181">
        <f>'実質公債費比率（分子）の構造'!M$52</f>
        <v>2886</v>
      </c>
      <c r="K42" s="181"/>
      <c r="L42" s="181"/>
      <c r="M42" s="181">
        <f>'実質公債費比率（分子）の構造'!N$52</f>
        <v>2839</v>
      </c>
      <c r="N42" s="181"/>
      <c r="O42" s="181"/>
      <c r="P42" s="181">
        <f>'実質公債費比率（分子）の構造'!O$52</f>
        <v>2725</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20</v>
      </c>
      <c r="C44" s="181"/>
      <c r="D44" s="181"/>
      <c r="E44" s="181">
        <f>'実質公債費比率（分子）の構造'!L$50</f>
        <v>20</v>
      </c>
      <c r="F44" s="181"/>
      <c r="G44" s="181"/>
      <c r="H44" s="181">
        <f>'実質公債費比率（分子）の構造'!M$50</f>
        <v>29</v>
      </c>
      <c r="I44" s="181"/>
      <c r="J44" s="181"/>
      <c r="K44" s="181">
        <f>'実質公債費比率（分子）の構造'!N$50</f>
        <v>53</v>
      </c>
      <c r="L44" s="181"/>
      <c r="M44" s="181"/>
      <c r="N44" s="181" t="str">
        <f>'実質公債費比率（分子）の構造'!O$50</f>
        <v>-</v>
      </c>
      <c r="O44" s="181"/>
      <c r="P44" s="181"/>
    </row>
    <row r="45" spans="1:16">
      <c r="A45" s="181" t="s">
        <v>66</v>
      </c>
      <c r="B45" s="181">
        <f>'実質公債費比率（分子）の構造'!K$49</f>
        <v>544</v>
      </c>
      <c r="C45" s="181"/>
      <c r="D45" s="181"/>
      <c r="E45" s="181">
        <f>'実質公債費比率（分子）の構造'!L$49</f>
        <v>497</v>
      </c>
      <c r="F45" s="181"/>
      <c r="G45" s="181"/>
      <c r="H45" s="181">
        <f>'実質公債費比率（分子）の構造'!M$49</f>
        <v>430</v>
      </c>
      <c r="I45" s="181"/>
      <c r="J45" s="181"/>
      <c r="K45" s="181">
        <f>'実質公債費比率（分子）の構造'!N$49</f>
        <v>517</v>
      </c>
      <c r="L45" s="181"/>
      <c r="M45" s="181"/>
      <c r="N45" s="181">
        <f>'実質公債費比率（分子）の構造'!O$49</f>
        <v>494</v>
      </c>
      <c r="O45" s="181"/>
      <c r="P45" s="181"/>
    </row>
    <row r="46" spans="1:16">
      <c r="A46" s="181" t="s">
        <v>67</v>
      </c>
      <c r="B46" s="181">
        <f>'実質公債費比率（分子）の構造'!K$48</f>
        <v>479</v>
      </c>
      <c r="C46" s="181"/>
      <c r="D46" s="181"/>
      <c r="E46" s="181">
        <f>'実質公債費比率（分子）の構造'!L$48</f>
        <v>524</v>
      </c>
      <c r="F46" s="181"/>
      <c r="G46" s="181"/>
      <c r="H46" s="181">
        <f>'実質公債費比率（分子）の構造'!M$48</f>
        <v>514</v>
      </c>
      <c r="I46" s="181"/>
      <c r="J46" s="181"/>
      <c r="K46" s="181">
        <f>'実質公債費比率（分子）の構造'!N$48</f>
        <v>457</v>
      </c>
      <c r="L46" s="181"/>
      <c r="M46" s="181"/>
      <c r="N46" s="181">
        <f>'実質公債費比率（分子）の構造'!O$48</f>
        <v>488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3141</v>
      </c>
      <c r="C49" s="181"/>
      <c r="D49" s="181"/>
      <c r="E49" s="181">
        <f>'実質公債費比率（分子）の構造'!L$45</f>
        <v>3341</v>
      </c>
      <c r="F49" s="181"/>
      <c r="G49" s="181"/>
      <c r="H49" s="181">
        <f>'実質公債費比率（分子）の構造'!M$45</f>
        <v>3390</v>
      </c>
      <c r="I49" s="181"/>
      <c r="J49" s="181"/>
      <c r="K49" s="181">
        <f>'実質公債費比率（分子）の構造'!N$45</f>
        <v>3168</v>
      </c>
      <c r="L49" s="181"/>
      <c r="M49" s="181"/>
      <c r="N49" s="181">
        <f>'実質公債費比率（分子）の構造'!O$45</f>
        <v>2998</v>
      </c>
      <c r="O49" s="181"/>
      <c r="P49" s="181"/>
    </row>
    <row r="50" spans="1:16">
      <c r="A50" s="181" t="s">
        <v>71</v>
      </c>
      <c r="B50" s="181" t="e">
        <f>NA()</f>
        <v>#N/A</v>
      </c>
      <c r="C50" s="181">
        <f>IF(ISNUMBER('実質公債費比率（分子）の構造'!K$53),'実質公債費比率（分子）の構造'!K$53,NA())</f>
        <v>1321</v>
      </c>
      <c r="D50" s="181" t="e">
        <f>NA()</f>
        <v>#N/A</v>
      </c>
      <c r="E50" s="181" t="e">
        <f>NA()</f>
        <v>#N/A</v>
      </c>
      <c r="F50" s="181">
        <f>IF(ISNUMBER('実質公債費比率（分子）の構造'!L$53),'実質公債費比率（分子）の構造'!L$53,NA())</f>
        <v>1564</v>
      </c>
      <c r="G50" s="181" t="e">
        <f>NA()</f>
        <v>#N/A</v>
      </c>
      <c r="H50" s="181" t="e">
        <f>NA()</f>
        <v>#N/A</v>
      </c>
      <c r="I50" s="181">
        <f>IF(ISNUMBER('実質公債費比率（分子）の構造'!M$53),'実質公債費比率（分子）の構造'!M$53,NA())</f>
        <v>1477</v>
      </c>
      <c r="J50" s="181" t="e">
        <f>NA()</f>
        <v>#N/A</v>
      </c>
      <c r="K50" s="181" t="e">
        <f>NA()</f>
        <v>#N/A</v>
      </c>
      <c r="L50" s="181">
        <f>IF(ISNUMBER('実質公債費比率（分子）の構造'!N$53),'実質公債費比率（分子）の構造'!N$53,NA())</f>
        <v>1356</v>
      </c>
      <c r="M50" s="181" t="e">
        <f>NA()</f>
        <v>#N/A</v>
      </c>
      <c r="N50" s="181" t="e">
        <f>NA()</f>
        <v>#N/A</v>
      </c>
      <c r="O50" s="181">
        <f>IF(ISNUMBER('実質公債費比率（分子）の構造'!O$53),'実質公債費比率（分子）の構造'!O$53,NA())</f>
        <v>1255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25139</v>
      </c>
      <c r="E56" s="180"/>
      <c r="F56" s="180"/>
      <c r="G56" s="180">
        <f>'将来負担比率（分子）の構造'!J$52</f>
        <v>25497</v>
      </c>
      <c r="H56" s="180"/>
      <c r="I56" s="180"/>
      <c r="J56" s="180">
        <f>'将来負担比率（分子）の構造'!K$52</f>
        <v>25886</v>
      </c>
      <c r="K56" s="180"/>
      <c r="L56" s="180"/>
      <c r="M56" s="180">
        <f>'将来負担比率（分子）の構造'!L$52</f>
        <v>27576</v>
      </c>
      <c r="N56" s="180"/>
      <c r="O56" s="180"/>
      <c r="P56" s="180">
        <f>'将来負担比率（分子）の構造'!M$52</f>
        <v>26873</v>
      </c>
    </row>
    <row r="57" spans="1:16">
      <c r="A57" s="180" t="s">
        <v>42</v>
      </c>
      <c r="B57" s="180"/>
      <c r="C57" s="180"/>
      <c r="D57" s="180">
        <f>'将来負担比率（分子）の構造'!I$51</f>
        <v>2776</v>
      </c>
      <c r="E57" s="180"/>
      <c r="F57" s="180"/>
      <c r="G57" s="180">
        <f>'将来負担比率（分子）の構造'!J$51</f>
        <v>2738</v>
      </c>
      <c r="H57" s="180"/>
      <c r="I57" s="180"/>
      <c r="J57" s="180">
        <f>'将来負担比率（分子）の構造'!K$51</f>
        <v>2724</v>
      </c>
      <c r="K57" s="180"/>
      <c r="L57" s="180"/>
      <c r="M57" s="180">
        <f>'将来負担比率（分子）の構造'!L$51</f>
        <v>2709</v>
      </c>
      <c r="N57" s="180"/>
      <c r="O57" s="180"/>
      <c r="P57" s="180">
        <f>'将来負担比率（分子）の構造'!M$51</f>
        <v>2688</v>
      </c>
    </row>
    <row r="58" spans="1:16">
      <c r="A58" s="180" t="s">
        <v>41</v>
      </c>
      <c r="B58" s="180"/>
      <c r="C58" s="180"/>
      <c r="D58" s="180">
        <f>'将来負担比率（分子）の構造'!I$50</f>
        <v>6482</v>
      </c>
      <c r="E58" s="180"/>
      <c r="F58" s="180"/>
      <c r="G58" s="180">
        <f>'将来負担比率（分子）の構造'!J$50</f>
        <v>6353</v>
      </c>
      <c r="H58" s="180"/>
      <c r="I58" s="180"/>
      <c r="J58" s="180">
        <f>'将来負担比率（分子）の構造'!K$50</f>
        <v>6712</v>
      </c>
      <c r="K58" s="180"/>
      <c r="L58" s="180"/>
      <c r="M58" s="180">
        <f>'将来負担比率（分子）の構造'!L$50</f>
        <v>6473</v>
      </c>
      <c r="N58" s="180"/>
      <c r="O58" s="180"/>
      <c r="P58" s="180">
        <f>'将来負担比率（分子）の構造'!M$50</f>
        <v>7234</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15</v>
      </c>
      <c r="L61" s="180"/>
      <c r="M61" s="180"/>
      <c r="N61" s="180">
        <f>'将来負担比率（分子）の構造'!M$46</f>
        <v>18</v>
      </c>
      <c r="O61" s="180"/>
      <c r="P61" s="180"/>
    </row>
    <row r="62" spans="1:16">
      <c r="A62" s="180" t="s">
        <v>35</v>
      </c>
      <c r="B62" s="180">
        <f>'将来負担比率（分子）の構造'!I$45</f>
        <v>3797</v>
      </c>
      <c r="C62" s="180"/>
      <c r="D62" s="180"/>
      <c r="E62" s="180">
        <f>'将来負担比率（分子）の構造'!J$45</f>
        <v>3431</v>
      </c>
      <c r="F62" s="180"/>
      <c r="G62" s="180"/>
      <c r="H62" s="180">
        <f>'将来負担比率（分子）の構造'!K$45</f>
        <v>3489</v>
      </c>
      <c r="I62" s="180"/>
      <c r="J62" s="180"/>
      <c r="K62" s="180">
        <f>'将来負担比率（分子）の構造'!L$45</f>
        <v>3158</v>
      </c>
      <c r="L62" s="180"/>
      <c r="M62" s="180"/>
      <c r="N62" s="180">
        <f>'将来負担比率（分子）の構造'!M$45</f>
        <v>3042</v>
      </c>
      <c r="O62" s="180"/>
      <c r="P62" s="180"/>
    </row>
    <row r="63" spans="1:16">
      <c r="A63" s="180" t="s">
        <v>34</v>
      </c>
      <c r="B63" s="180">
        <f>'将来負担比率（分子）の構造'!I$44</f>
        <v>4595</v>
      </c>
      <c r="C63" s="180"/>
      <c r="D63" s="180"/>
      <c r="E63" s="180">
        <f>'将来負担比率（分子）の構造'!J$44</f>
        <v>5008</v>
      </c>
      <c r="F63" s="180"/>
      <c r="G63" s="180"/>
      <c r="H63" s="180">
        <f>'将来負担比率（分子）の構造'!K$44</f>
        <v>4575</v>
      </c>
      <c r="I63" s="180"/>
      <c r="J63" s="180"/>
      <c r="K63" s="180">
        <f>'将来負担比率（分子）の構造'!L$44</f>
        <v>8566</v>
      </c>
      <c r="L63" s="180"/>
      <c r="M63" s="180"/>
      <c r="N63" s="180">
        <f>'将来負担比率（分子）の構造'!M$44</f>
        <v>8174</v>
      </c>
      <c r="O63" s="180"/>
      <c r="P63" s="180"/>
    </row>
    <row r="64" spans="1:16">
      <c r="A64" s="180" t="s">
        <v>33</v>
      </c>
      <c r="B64" s="180">
        <f>'将来負担比率（分子）の構造'!I$43</f>
        <v>5751</v>
      </c>
      <c r="C64" s="180"/>
      <c r="D64" s="180"/>
      <c r="E64" s="180">
        <f>'将来負担比率（分子）の構造'!J$43</f>
        <v>5712</v>
      </c>
      <c r="F64" s="180"/>
      <c r="G64" s="180"/>
      <c r="H64" s="180">
        <f>'将来負担比率（分子）の構造'!K$43</f>
        <v>5499</v>
      </c>
      <c r="I64" s="180"/>
      <c r="J64" s="180"/>
      <c r="K64" s="180">
        <f>'将来負担比率（分子）の構造'!L$43</f>
        <v>5215</v>
      </c>
      <c r="L64" s="180"/>
      <c r="M64" s="180"/>
      <c r="N64" s="180">
        <f>'将来負担比率（分子）の構造'!M$43</f>
        <v>4981</v>
      </c>
      <c r="O64" s="180"/>
      <c r="P64" s="180"/>
    </row>
    <row r="65" spans="1:16">
      <c r="A65" s="180" t="s">
        <v>32</v>
      </c>
      <c r="B65" s="180">
        <f>'将来負担比率（分子）の構造'!I$42</f>
        <v>60</v>
      </c>
      <c r="C65" s="180"/>
      <c r="D65" s="180"/>
      <c r="E65" s="180">
        <f>'将来負担比率（分子）の構造'!J$42</f>
        <v>163</v>
      </c>
      <c r="F65" s="180"/>
      <c r="G65" s="180"/>
      <c r="H65" s="180">
        <f>'将来負担比率（分子）の構造'!K$42</f>
        <v>20</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22963</v>
      </c>
      <c r="C66" s="180"/>
      <c r="D66" s="180"/>
      <c r="E66" s="180">
        <f>'将来負担比率（分子）の構造'!J$41</f>
        <v>22807</v>
      </c>
      <c r="F66" s="180"/>
      <c r="G66" s="180"/>
      <c r="H66" s="180">
        <f>'将来負担比率（分子）の構造'!K$41</f>
        <v>22516</v>
      </c>
      <c r="I66" s="180"/>
      <c r="J66" s="180"/>
      <c r="K66" s="180">
        <f>'将来負担比率（分子）の構造'!L$41</f>
        <v>22164</v>
      </c>
      <c r="L66" s="180"/>
      <c r="M66" s="180"/>
      <c r="N66" s="180">
        <f>'将来負担比率（分子）の構造'!M$41</f>
        <v>21797</v>
      </c>
      <c r="O66" s="180"/>
      <c r="P66" s="180"/>
    </row>
    <row r="67" spans="1:16">
      <c r="A67" s="180" t="s">
        <v>75</v>
      </c>
      <c r="B67" s="180" t="e">
        <f>NA()</f>
        <v>#N/A</v>
      </c>
      <c r="C67" s="180">
        <f>IF(ISNUMBER('将来負担比率（分子）の構造'!I$53), IF('将来負担比率（分子）の構造'!I$53 &lt; 0, 0, '将来負担比率（分子）の構造'!I$53), NA())</f>
        <v>2768</v>
      </c>
      <c r="D67" s="180" t="e">
        <f>NA()</f>
        <v>#N/A</v>
      </c>
      <c r="E67" s="180" t="e">
        <f>NA()</f>
        <v>#N/A</v>
      </c>
      <c r="F67" s="180">
        <f>IF(ISNUMBER('将来負担比率（分子）の構造'!J$53), IF('将来負担比率（分子）の構造'!J$53 &lt; 0, 0, '将来負担比率（分子）の構造'!J$53), NA())</f>
        <v>2533</v>
      </c>
      <c r="G67" s="180" t="e">
        <f>NA()</f>
        <v>#N/A</v>
      </c>
      <c r="H67" s="180" t="e">
        <f>NA()</f>
        <v>#N/A</v>
      </c>
      <c r="I67" s="180">
        <f>IF(ISNUMBER('将来負担比率（分子）の構造'!K$53), IF('将来負担比率（分子）の構造'!K$53 &lt; 0, 0, '将来負担比率（分子）の構造'!K$53), NA())</f>
        <v>777</v>
      </c>
      <c r="J67" s="180" t="e">
        <f>NA()</f>
        <v>#N/A</v>
      </c>
      <c r="K67" s="180" t="e">
        <f>NA()</f>
        <v>#N/A</v>
      </c>
      <c r="L67" s="180">
        <f>IF(ISNUMBER('将来負担比率（分子）の構造'!L$53), IF('将来負担比率（分子）の構造'!L$53 &lt; 0, 0, '将来負担比率（分子）の構造'!L$53), NA())</f>
        <v>2361</v>
      </c>
      <c r="M67" s="180" t="e">
        <f>NA()</f>
        <v>#N/A</v>
      </c>
      <c r="N67" s="180" t="e">
        <f>NA()</f>
        <v>#N/A</v>
      </c>
      <c r="O67" s="180">
        <f>IF(ISNUMBER('将来負担比率（分子）の構造'!M$53), IF('将来負担比率（分子）の構造'!M$53 &lt; 0, 0, '将来負担比率（分子）の構造'!M$53), NA())</f>
        <v>1216</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3132</v>
      </c>
      <c r="C72" s="184">
        <f>基金残高に係る経年分析!G55</f>
        <v>3032</v>
      </c>
      <c r="D72" s="184">
        <f>基金残高に係る経年分析!H55</f>
        <v>2932</v>
      </c>
    </row>
    <row r="73" spans="1:16">
      <c r="A73" s="183" t="s">
        <v>78</v>
      </c>
      <c r="B73" s="184">
        <f>基金残高に係る経年分析!F56</f>
        <v>522</v>
      </c>
      <c r="C73" s="184">
        <f>基金残高に係る経年分析!G56</f>
        <v>522</v>
      </c>
      <c r="D73" s="184">
        <f>基金残高に係る経年分析!H56</f>
        <v>522</v>
      </c>
    </row>
    <row r="74" spans="1:16">
      <c r="A74" s="183" t="s">
        <v>79</v>
      </c>
      <c r="B74" s="184">
        <f>基金残高に係る経年分析!F57</f>
        <v>1895</v>
      </c>
      <c r="C74" s="184">
        <f>基金残高に係る経年分析!G57</f>
        <v>1786</v>
      </c>
      <c r="D74" s="184">
        <f>基金残高に係る経年分析!H57</f>
        <v>1855</v>
      </c>
    </row>
  </sheetData>
  <sheetProtection algorithmName="SHA-512" hashValue="NNKG/oqh/zlaQL4B5uzNGE3R9rPy1iNBnHEjkqY132GS6lGk4Yf0doRImGq+RSYi4i3A/JGMdCCeKXB022ggyA==" saltValue="+Q6yGez0xHs/Ttq4y6mi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218</v>
      </c>
      <c r="DI1" s="756"/>
      <c r="DJ1" s="756"/>
      <c r="DK1" s="756"/>
      <c r="DL1" s="756"/>
      <c r="DM1" s="756"/>
      <c r="DN1" s="757"/>
      <c r="DO1" s="225"/>
      <c r="DP1" s="755" t="s">
        <v>219</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221</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222</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223</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224</v>
      </c>
      <c r="S4" s="698"/>
      <c r="T4" s="698"/>
      <c r="U4" s="698"/>
      <c r="V4" s="698"/>
      <c r="W4" s="698"/>
      <c r="X4" s="698"/>
      <c r="Y4" s="699"/>
      <c r="Z4" s="697" t="s">
        <v>225</v>
      </c>
      <c r="AA4" s="698"/>
      <c r="AB4" s="698"/>
      <c r="AC4" s="699"/>
      <c r="AD4" s="697" t="s">
        <v>226</v>
      </c>
      <c r="AE4" s="698"/>
      <c r="AF4" s="698"/>
      <c r="AG4" s="698"/>
      <c r="AH4" s="698"/>
      <c r="AI4" s="698"/>
      <c r="AJ4" s="698"/>
      <c r="AK4" s="699"/>
      <c r="AL4" s="697" t="s">
        <v>225</v>
      </c>
      <c r="AM4" s="698"/>
      <c r="AN4" s="698"/>
      <c r="AO4" s="699"/>
      <c r="AP4" s="758" t="s">
        <v>227</v>
      </c>
      <c r="AQ4" s="758"/>
      <c r="AR4" s="758"/>
      <c r="AS4" s="758"/>
      <c r="AT4" s="758"/>
      <c r="AU4" s="758"/>
      <c r="AV4" s="758"/>
      <c r="AW4" s="758"/>
      <c r="AX4" s="758"/>
      <c r="AY4" s="758"/>
      <c r="AZ4" s="758"/>
      <c r="BA4" s="758"/>
      <c r="BB4" s="758"/>
      <c r="BC4" s="758"/>
      <c r="BD4" s="758"/>
      <c r="BE4" s="758"/>
      <c r="BF4" s="758"/>
      <c r="BG4" s="758" t="s">
        <v>228</v>
      </c>
      <c r="BH4" s="758"/>
      <c r="BI4" s="758"/>
      <c r="BJ4" s="758"/>
      <c r="BK4" s="758"/>
      <c r="BL4" s="758"/>
      <c r="BM4" s="758"/>
      <c r="BN4" s="758"/>
      <c r="BO4" s="758" t="s">
        <v>225</v>
      </c>
      <c r="BP4" s="758"/>
      <c r="BQ4" s="758"/>
      <c r="BR4" s="758"/>
      <c r="BS4" s="758" t="s">
        <v>229</v>
      </c>
      <c r="BT4" s="758"/>
      <c r="BU4" s="758"/>
      <c r="BV4" s="758"/>
      <c r="BW4" s="758"/>
      <c r="BX4" s="758"/>
      <c r="BY4" s="758"/>
      <c r="BZ4" s="758"/>
      <c r="CA4" s="758"/>
      <c r="CB4" s="758"/>
      <c r="CD4" s="740" t="s">
        <v>230</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231</v>
      </c>
      <c r="C5" s="723"/>
      <c r="D5" s="723"/>
      <c r="E5" s="723"/>
      <c r="F5" s="723"/>
      <c r="G5" s="723"/>
      <c r="H5" s="723"/>
      <c r="I5" s="723"/>
      <c r="J5" s="723"/>
      <c r="K5" s="723"/>
      <c r="L5" s="723"/>
      <c r="M5" s="723"/>
      <c r="N5" s="723"/>
      <c r="O5" s="723"/>
      <c r="P5" s="723"/>
      <c r="Q5" s="724"/>
      <c r="R5" s="688">
        <v>9131631</v>
      </c>
      <c r="S5" s="689"/>
      <c r="T5" s="689"/>
      <c r="U5" s="689"/>
      <c r="V5" s="689"/>
      <c r="W5" s="689"/>
      <c r="X5" s="689"/>
      <c r="Y5" s="735"/>
      <c r="Z5" s="753">
        <v>35</v>
      </c>
      <c r="AA5" s="753"/>
      <c r="AB5" s="753"/>
      <c r="AC5" s="753"/>
      <c r="AD5" s="754">
        <v>8798603</v>
      </c>
      <c r="AE5" s="754"/>
      <c r="AF5" s="754"/>
      <c r="AG5" s="754"/>
      <c r="AH5" s="754"/>
      <c r="AI5" s="754"/>
      <c r="AJ5" s="754"/>
      <c r="AK5" s="754"/>
      <c r="AL5" s="736">
        <v>59.7</v>
      </c>
      <c r="AM5" s="705"/>
      <c r="AN5" s="705"/>
      <c r="AO5" s="737"/>
      <c r="AP5" s="722" t="s">
        <v>232</v>
      </c>
      <c r="AQ5" s="723"/>
      <c r="AR5" s="723"/>
      <c r="AS5" s="723"/>
      <c r="AT5" s="723"/>
      <c r="AU5" s="723"/>
      <c r="AV5" s="723"/>
      <c r="AW5" s="723"/>
      <c r="AX5" s="723"/>
      <c r="AY5" s="723"/>
      <c r="AZ5" s="723"/>
      <c r="BA5" s="723"/>
      <c r="BB5" s="723"/>
      <c r="BC5" s="723"/>
      <c r="BD5" s="723"/>
      <c r="BE5" s="723"/>
      <c r="BF5" s="724"/>
      <c r="BG5" s="623">
        <v>8794722</v>
      </c>
      <c r="BH5" s="626"/>
      <c r="BI5" s="626"/>
      <c r="BJ5" s="626"/>
      <c r="BK5" s="626"/>
      <c r="BL5" s="626"/>
      <c r="BM5" s="626"/>
      <c r="BN5" s="627"/>
      <c r="BO5" s="685">
        <v>96.3</v>
      </c>
      <c r="BP5" s="685"/>
      <c r="BQ5" s="685"/>
      <c r="BR5" s="685"/>
      <c r="BS5" s="686">
        <v>183112</v>
      </c>
      <c r="BT5" s="686"/>
      <c r="BU5" s="686"/>
      <c r="BV5" s="686"/>
      <c r="BW5" s="686"/>
      <c r="BX5" s="686"/>
      <c r="BY5" s="686"/>
      <c r="BZ5" s="686"/>
      <c r="CA5" s="686"/>
      <c r="CB5" s="727"/>
      <c r="CD5" s="740" t="s">
        <v>227</v>
      </c>
      <c r="CE5" s="741"/>
      <c r="CF5" s="741"/>
      <c r="CG5" s="741"/>
      <c r="CH5" s="741"/>
      <c r="CI5" s="741"/>
      <c r="CJ5" s="741"/>
      <c r="CK5" s="741"/>
      <c r="CL5" s="741"/>
      <c r="CM5" s="741"/>
      <c r="CN5" s="741"/>
      <c r="CO5" s="741"/>
      <c r="CP5" s="741"/>
      <c r="CQ5" s="742"/>
      <c r="CR5" s="740" t="s">
        <v>233</v>
      </c>
      <c r="CS5" s="741"/>
      <c r="CT5" s="741"/>
      <c r="CU5" s="741"/>
      <c r="CV5" s="741"/>
      <c r="CW5" s="741"/>
      <c r="CX5" s="741"/>
      <c r="CY5" s="742"/>
      <c r="CZ5" s="740" t="s">
        <v>225</v>
      </c>
      <c r="DA5" s="741"/>
      <c r="DB5" s="741"/>
      <c r="DC5" s="742"/>
      <c r="DD5" s="740" t="s">
        <v>234</v>
      </c>
      <c r="DE5" s="741"/>
      <c r="DF5" s="741"/>
      <c r="DG5" s="741"/>
      <c r="DH5" s="741"/>
      <c r="DI5" s="741"/>
      <c r="DJ5" s="741"/>
      <c r="DK5" s="741"/>
      <c r="DL5" s="741"/>
      <c r="DM5" s="741"/>
      <c r="DN5" s="741"/>
      <c r="DO5" s="741"/>
      <c r="DP5" s="742"/>
      <c r="DQ5" s="740" t="s">
        <v>235</v>
      </c>
      <c r="DR5" s="741"/>
      <c r="DS5" s="741"/>
      <c r="DT5" s="741"/>
      <c r="DU5" s="741"/>
      <c r="DV5" s="741"/>
      <c r="DW5" s="741"/>
      <c r="DX5" s="741"/>
      <c r="DY5" s="741"/>
      <c r="DZ5" s="741"/>
      <c r="EA5" s="741"/>
      <c r="EB5" s="741"/>
      <c r="EC5" s="742"/>
    </row>
    <row r="6" spans="2:143" ht="11.25" customHeight="1">
      <c r="B6" s="620" t="s">
        <v>236</v>
      </c>
      <c r="C6" s="621"/>
      <c r="D6" s="621"/>
      <c r="E6" s="621"/>
      <c r="F6" s="621"/>
      <c r="G6" s="621"/>
      <c r="H6" s="621"/>
      <c r="I6" s="621"/>
      <c r="J6" s="621"/>
      <c r="K6" s="621"/>
      <c r="L6" s="621"/>
      <c r="M6" s="621"/>
      <c r="N6" s="621"/>
      <c r="O6" s="621"/>
      <c r="P6" s="621"/>
      <c r="Q6" s="622"/>
      <c r="R6" s="623">
        <v>237896</v>
      </c>
      <c r="S6" s="626"/>
      <c r="T6" s="626"/>
      <c r="U6" s="626"/>
      <c r="V6" s="626"/>
      <c r="W6" s="626"/>
      <c r="X6" s="626"/>
      <c r="Y6" s="627"/>
      <c r="Z6" s="685">
        <v>0.9</v>
      </c>
      <c r="AA6" s="685"/>
      <c r="AB6" s="685"/>
      <c r="AC6" s="685"/>
      <c r="AD6" s="686">
        <v>237896</v>
      </c>
      <c r="AE6" s="686"/>
      <c r="AF6" s="686"/>
      <c r="AG6" s="686"/>
      <c r="AH6" s="686"/>
      <c r="AI6" s="686"/>
      <c r="AJ6" s="686"/>
      <c r="AK6" s="686"/>
      <c r="AL6" s="628">
        <v>1.6</v>
      </c>
      <c r="AM6" s="629"/>
      <c r="AN6" s="629"/>
      <c r="AO6" s="687"/>
      <c r="AP6" s="620" t="s">
        <v>237</v>
      </c>
      <c r="AQ6" s="621"/>
      <c r="AR6" s="621"/>
      <c r="AS6" s="621"/>
      <c r="AT6" s="621"/>
      <c r="AU6" s="621"/>
      <c r="AV6" s="621"/>
      <c r="AW6" s="621"/>
      <c r="AX6" s="621"/>
      <c r="AY6" s="621"/>
      <c r="AZ6" s="621"/>
      <c r="BA6" s="621"/>
      <c r="BB6" s="621"/>
      <c r="BC6" s="621"/>
      <c r="BD6" s="621"/>
      <c r="BE6" s="621"/>
      <c r="BF6" s="622"/>
      <c r="BG6" s="623">
        <v>8794722</v>
      </c>
      <c r="BH6" s="626"/>
      <c r="BI6" s="626"/>
      <c r="BJ6" s="626"/>
      <c r="BK6" s="626"/>
      <c r="BL6" s="626"/>
      <c r="BM6" s="626"/>
      <c r="BN6" s="627"/>
      <c r="BO6" s="685">
        <v>96.3</v>
      </c>
      <c r="BP6" s="685"/>
      <c r="BQ6" s="685"/>
      <c r="BR6" s="685"/>
      <c r="BS6" s="686">
        <v>183112</v>
      </c>
      <c r="BT6" s="686"/>
      <c r="BU6" s="686"/>
      <c r="BV6" s="686"/>
      <c r="BW6" s="686"/>
      <c r="BX6" s="686"/>
      <c r="BY6" s="686"/>
      <c r="BZ6" s="686"/>
      <c r="CA6" s="686"/>
      <c r="CB6" s="727"/>
      <c r="CD6" s="694" t="s">
        <v>238</v>
      </c>
      <c r="CE6" s="695"/>
      <c r="CF6" s="695"/>
      <c r="CG6" s="695"/>
      <c r="CH6" s="695"/>
      <c r="CI6" s="695"/>
      <c r="CJ6" s="695"/>
      <c r="CK6" s="695"/>
      <c r="CL6" s="695"/>
      <c r="CM6" s="695"/>
      <c r="CN6" s="695"/>
      <c r="CO6" s="695"/>
      <c r="CP6" s="695"/>
      <c r="CQ6" s="696"/>
      <c r="CR6" s="623">
        <v>224443</v>
      </c>
      <c r="CS6" s="626"/>
      <c r="CT6" s="626"/>
      <c r="CU6" s="626"/>
      <c r="CV6" s="626"/>
      <c r="CW6" s="626"/>
      <c r="CX6" s="626"/>
      <c r="CY6" s="627"/>
      <c r="CZ6" s="736">
        <v>0.9</v>
      </c>
      <c r="DA6" s="705"/>
      <c r="DB6" s="705"/>
      <c r="DC6" s="739"/>
      <c r="DD6" s="631" t="s">
        <v>129</v>
      </c>
      <c r="DE6" s="626"/>
      <c r="DF6" s="626"/>
      <c r="DG6" s="626"/>
      <c r="DH6" s="626"/>
      <c r="DI6" s="626"/>
      <c r="DJ6" s="626"/>
      <c r="DK6" s="626"/>
      <c r="DL6" s="626"/>
      <c r="DM6" s="626"/>
      <c r="DN6" s="626"/>
      <c r="DO6" s="626"/>
      <c r="DP6" s="627"/>
      <c r="DQ6" s="631">
        <v>224443</v>
      </c>
      <c r="DR6" s="626"/>
      <c r="DS6" s="626"/>
      <c r="DT6" s="626"/>
      <c r="DU6" s="626"/>
      <c r="DV6" s="626"/>
      <c r="DW6" s="626"/>
      <c r="DX6" s="626"/>
      <c r="DY6" s="626"/>
      <c r="DZ6" s="626"/>
      <c r="EA6" s="626"/>
      <c r="EB6" s="626"/>
      <c r="EC6" s="666"/>
    </row>
    <row r="7" spans="2:143" ht="11.25" customHeight="1">
      <c r="B7" s="620" t="s">
        <v>239</v>
      </c>
      <c r="C7" s="621"/>
      <c r="D7" s="621"/>
      <c r="E7" s="621"/>
      <c r="F7" s="621"/>
      <c r="G7" s="621"/>
      <c r="H7" s="621"/>
      <c r="I7" s="621"/>
      <c r="J7" s="621"/>
      <c r="K7" s="621"/>
      <c r="L7" s="621"/>
      <c r="M7" s="621"/>
      <c r="N7" s="621"/>
      <c r="O7" s="621"/>
      <c r="P7" s="621"/>
      <c r="Q7" s="622"/>
      <c r="R7" s="623">
        <v>12849</v>
      </c>
      <c r="S7" s="626"/>
      <c r="T7" s="626"/>
      <c r="U7" s="626"/>
      <c r="V7" s="626"/>
      <c r="W7" s="626"/>
      <c r="X7" s="626"/>
      <c r="Y7" s="627"/>
      <c r="Z7" s="685">
        <v>0</v>
      </c>
      <c r="AA7" s="685"/>
      <c r="AB7" s="685"/>
      <c r="AC7" s="685"/>
      <c r="AD7" s="686">
        <v>12849</v>
      </c>
      <c r="AE7" s="686"/>
      <c r="AF7" s="686"/>
      <c r="AG7" s="686"/>
      <c r="AH7" s="686"/>
      <c r="AI7" s="686"/>
      <c r="AJ7" s="686"/>
      <c r="AK7" s="686"/>
      <c r="AL7" s="628">
        <v>0.1</v>
      </c>
      <c r="AM7" s="629"/>
      <c r="AN7" s="629"/>
      <c r="AO7" s="687"/>
      <c r="AP7" s="620" t="s">
        <v>240</v>
      </c>
      <c r="AQ7" s="621"/>
      <c r="AR7" s="621"/>
      <c r="AS7" s="621"/>
      <c r="AT7" s="621"/>
      <c r="AU7" s="621"/>
      <c r="AV7" s="621"/>
      <c r="AW7" s="621"/>
      <c r="AX7" s="621"/>
      <c r="AY7" s="621"/>
      <c r="AZ7" s="621"/>
      <c r="BA7" s="621"/>
      <c r="BB7" s="621"/>
      <c r="BC7" s="621"/>
      <c r="BD7" s="621"/>
      <c r="BE7" s="621"/>
      <c r="BF7" s="622"/>
      <c r="BG7" s="623">
        <v>4011305</v>
      </c>
      <c r="BH7" s="626"/>
      <c r="BI7" s="626"/>
      <c r="BJ7" s="626"/>
      <c r="BK7" s="626"/>
      <c r="BL7" s="626"/>
      <c r="BM7" s="626"/>
      <c r="BN7" s="627"/>
      <c r="BO7" s="685">
        <v>43.9</v>
      </c>
      <c r="BP7" s="685"/>
      <c r="BQ7" s="685"/>
      <c r="BR7" s="685"/>
      <c r="BS7" s="686">
        <v>183112</v>
      </c>
      <c r="BT7" s="686"/>
      <c r="BU7" s="686"/>
      <c r="BV7" s="686"/>
      <c r="BW7" s="686"/>
      <c r="BX7" s="686"/>
      <c r="BY7" s="686"/>
      <c r="BZ7" s="686"/>
      <c r="CA7" s="686"/>
      <c r="CB7" s="727"/>
      <c r="CD7" s="667" t="s">
        <v>241</v>
      </c>
      <c r="CE7" s="664"/>
      <c r="CF7" s="664"/>
      <c r="CG7" s="664"/>
      <c r="CH7" s="664"/>
      <c r="CI7" s="664"/>
      <c r="CJ7" s="664"/>
      <c r="CK7" s="664"/>
      <c r="CL7" s="664"/>
      <c r="CM7" s="664"/>
      <c r="CN7" s="664"/>
      <c r="CO7" s="664"/>
      <c r="CP7" s="664"/>
      <c r="CQ7" s="665"/>
      <c r="CR7" s="623">
        <v>2468550</v>
      </c>
      <c r="CS7" s="626"/>
      <c r="CT7" s="626"/>
      <c r="CU7" s="626"/>
      <c r="CV7" s="626"/>
      <c r="CW7" s="626"/>
      <c r="CX7" s="626"/>
      <c r="CY7" s="627"/>
      <c r="CZ7" s="685">
        <v>9.8000000000000007</v>
      </c>
      <c r="DA7" s="685"/>
      <c r="DB7" s="685"/>
      <c r="DC7" s="685"/>
      <c r="DD7" s="631">
        <v>113770</v>
      </c>
      <c r="DE7" s="626"/>
      <c r="DF7" s="626"/>
      <c r="DG7" s="626"/>
      <c r="DH7" s="626"/>
      <c r="DI7" s="626"/>
      <c r="DJ7" s="626"/>
      <c r="DK7" s="626"/>
      <c r="DL7" s="626"/>
      <c r="DM7" s="626"/>
      <c r="DN7" s="626"/>
      <c r="DO7" s="626"/>
      <c r="DP7" s="627"/>
      <c r="DQ7" s="631">
        <v>2275611</v>
      </c>
      <c r="DR7" s="626"/>
      <c r="DS7" s="626"/>
      <c r="DT7" s="626"/>
      <c r="DU7" s="626"/>
      <c r="DV7" s="626"/>
      <c r="DW7" s="626"/>
      <c r="DX7" s="626"/>
      <c r="DY7" s="626"/>
      <c r="DZ7" s="626"/>
      <c r="EA7" s="626"/>
      <c r="EB7" s="626"/>
      <c r="EC7" s="666"/>
    </row>
    <row r="8" spans="2:143" ht="11.25" customHeight="1">
      <c r="B8" s="620" t="s">
        <v>242</v>
      </c>
      <c r="C8" s="621"/>
      <c r="D8" s="621"/>
      <c r="E8" s="621"/>
      <c r="F8" s="621"/>
      <c r="G8" s="621"/>
      <c r="H8" s="621"/>
      <c r="I8" s="621"/>
      <c r="J8" s="621"/>
      <c r="K8" s="621"/>
      <c r="L8" s="621"/>
      <c r="M8" s="621"/>
      <c r="N8" s="621"/>
      <c r="O8" s="621"/>
      <c r="P8" s="621"/>
      <c r="Q8" s="622"/>
      <c r="R8" s="623">
        <v>27877</v>
      </c>
      <c r="S8" s="626"/>
      <c r="T8" s="626"/>
      <c r="U8" s="626"/>
      <c r="V8" s="626"/>
      <c r="W8" s="626"/>
      <c r="X8" s="626"/>
      <c r="Y8" s="627"/>
      <c r="Z8" s="685">
        <v>0.1</v>
      </c>
      <c r="AA8" s="685"/>
      <c r="AB8" s="685"/>
      <c r="AC8" s="685"/>
      <c r="AD8" s="686">
        <v>27877</v>
      </c>
      <c r="AE8" s="686"/>
      <c r="AF8" s="686"/>
      <c r="AG8" s="686"/>
      <c r="AH8" s="686"/>
      <c r="AI8" s="686"/>
      <c r="AJ8" s="686"/>
      <c r="AK8" s="686"/>
      <c r="AL8" s="628">
        <v>0.2</v>
      </c>
      <c r="AM8" s="629"/>
      <c r="AN8" s="629"/>
      <c r="AO8" s="687"/>
      <c r="AP8" s="620" t="s">
        <v>243</v>
      </c>
      <c r="AQ8" s="621"/>
      <c r="AR8" s="621"/>
      <c r="AS8" s="621"/>
      <c r="AT8" s="621"/>
      <c r="AU8" s="621"/>
      <c r="AV8" s="621"/>
      <c r="AW8" s="621"/>
      <c r="AX8" s="621"/>
      <c r="AY8" s="621"/>
      <c r="AZ8" s="621"/>
      <c r="BA8" s="621"/>
      <c r="BB8" s="621"/>
      <c r="BC8" s="621"/>
      <c r="BD8" s="621"/>
      <c r="BE8" s="621"/>
      <c r="BF8" s="622"/>
      <c r="BG8" s="623">
        <v>118309</v>
      </c>
      <c r="BH8" s="626"/>
      <c r="BI8" s="626"/>
      <c r="BJ8" s="626"/>
      <c r="BK8" s="626"/>
      <c r="BL8" s="626"/>
      <c r="BM8" s="626"/>
      <c r="BN8" s="627"/>
      <c r="BO8" s="685">
        <v>1.3</v>
      </c>
      <c r="BP8" s="685"/>
      <c r="BQ8" s="685"/>
      <c r="BR8" s="685"/>
      <c r="BS8" s="631" t="s">
        <v>129</v>
      </c>
      <c r="BT8" s="626"/>
      <c r="BU8" s="626"/>
      <c r="BV8" s="626"/>
      <c r="BW8" s="626"/>
      <c r="BX8" s="626"/>
      <c r="BY8" s="626"/>
      <c r="BZ8" s="626"/>
      <c r="CA8" s="626"/>
      <c r="CB8" s="666"/>
      <c r="CD8" s="667" t="s">
        <v>244</v>
      </c>
      <c r="CE8" s="664"/>
      <c r="CF8" s="664"/>
      <c r="CG8" s="664"/>
      <c r="CH8" s="664"/>
      <c r="CI8" s="664"/>
      <c r="CJ8" s="664"/>
      <c r="CK8" s="664"/>
      <c r="CL8" s="664"/>
      <c r="CM8" s="664"/>
      <c r="CN8" s="664"/>
      <c r="CO8" s="664"/>
      <c r="CP8" s="664"/>
      <c r="CQ8" s="665"/>
      <c r="CR8" s="623">
        <v>8900929</v>
      </c>
      <c r="CS8" s="626"/>
      <c r="CT8" s="626"/>
      <c r="CU8" s="626"/>
      <c r="CV8" s="626"/>
      <c r="CW8" s="626"/>
      <c r="CX8" s="626"/>
      <c r="CY8" s="627"/>
      <c r="CZ8" s="685">
        <v>35.200000000000003</v>
      </c>
      <c r="DA8" s="685"/>
      <c r="DB8" s="685"/>
      <c r="DC8" s="685"/>
      <c r="DD8" s="631">
        <v>106630</v>
      </c>
      <c r="DE8" s="626"/>
      <c r="DF8" s="626"/>
      <c r="DG8" s="626"/>
      <c r="DH8" s="626"/>
      <c r="DI8" s="626"/>
      <c r="DJ8" s="626"/>
      <c r="DK8" s="626"/>
      <c r="DL8" s="626"/>
      <c r="DM8" s="626"/>
      <c r="DN8" s="626"/>
      <c r="DO8" s="626"/>
      <c r="DP8" s="627"/>
      <c r="DQ8" s="631">
        <v>4551698</v>
      </c>
      <c r="DR8" s="626"/>
      <c r="DS8" s="626"/>
      <c r="DT8" s="626"/>
      <c r="DU8" s="626"/>
      <c r="DV8" s="626"/>
      <c r="DW8" s="626"/>
      <c r="DX8" s="626"/>
      <c r="DY8" s="626"/>
      <c r="DZ8" s="626"/>
      <c r="EA8" s="626"/>
      <c r="EB8" s="626"/>
      <c r="EC8" s="666"/>
    </row>
    <row r="9" spans="2:143" ht="11.25" customHeight="1">
      <c r="B9" s="620" t="s">
        <v>245</v>
      </c>
      <c r="C9" s="621"/>
      <c r="D9" s="621"/>
      <c r="E9" s="621"/>
      <c r="F9" s="621"/>
      <c r="G9" s="621"/>
      <c r="H9" s="621"/>
      <c r="I9" s="621"/>
      <c r="J9" s="621"/>
      <c r="K9" s="621"/>
      <c r="L9" s="621"/>
      <c r="M9" s="621"/>
      <c r="N9" s="621"/>
      <c r="O9" s="621"/>
      <c r="P9" s="621"/>
      <c r="Q9" s="622"/>
      <c r="R9" s="623">
        <v>23215</v>
      </c>
      <c r="S9" s="626"/>
      <c r="T9" s="626"/>
      <c r="U9" s="626"/>
      <c r="V9" s="626"/>
      <c r="W9" s="626"/>
      <c r="X9" s="626"/>
      <c r="Y9" s="627"/>
      <c r="Z9" s="685">
        <v>0.1</v>
      </c>
      <c r="AA9" s="685"/>
      <c r="AB9" s="685"/>
      <c r="AC9" s="685"/>
      <c r="AD9" s="686">
        <v>23215</v>
      </c>
      <c r="AE9" s="686"/>
      <c r="AF9" s="686"/>
      <c r="AG9" s="686"/>
      <c r="AH9" s="686"/>
      <c r="AI9" s="686"/>
      <c r="AJ9" s="686"/>
      <c r="AK9" s="686"/>
      <c r="AL9" s="628">
        <v>0.2</v>
      </c>
      <c r="AM9" s="629"/>
      <c r="AN9" s="629"/>
      <c r="AO9" s="687"/>
      <c r="AP9" s="620" t="s">
        <v>246</v>
      </c>
      <c r="AQ9" s="621"/>
      <c r="AR9" s="621"/>
      <c r="AS9" s="621"/>
      <c r="AT9" s="621"/>
      <c r="AU9" s="621"/>
      <c r="AV9" s="621"/>
      <c r="AW9" s="621"/>
      <c r="AX9" s="621"/>
      <c r="AY9" s="621"/>
      <c r="AZ9" s="621"/>
      <c r="BA9" s="621"/>
      <c r="BB9" s="621"/>
      <c r="BC9" s="621"/>
      <c r="BD9" s="621"/>
      <c r="BE9" s="621"/>
      <c r="BF9" s="622"/>
      <c r="BG9" s="623">
        <v>2933819</v>
      </c>
      <c r="BH9" s="626"/>
      <c r="BI9" s="626"/>
      <c r="BJ9" s="626"/>
      <c r="BK9" s="626"/>
      <c r="BL9" s="626"/>
      <c r="BM9" s="626"/>
      <c r="BN9" s="627"/>
      <c r="BO9" s="685">
        <v>32.1</v>
      </c>
      <c r="BP9" s="685"/>
      <c r="BQ9" s="685"/>
      <c r="BR9" s="685"/>
      <c r="BS9" s="631" t="s">
        <v>129</v>
      </c>
      <c r="BT9" s="626"/>
      <c r="BU9" s="626"/>
      <c r="BV9" s="626"/>
      <c r="BW9" s="626"/>
      <c r="BX9" s="626"/>
      <c r="BY9" s="626"/>
      <c r="BZ9" s="626"/>
      <c r="CA9" s="626"/>
      <c r="CB9" s="666"/>
      <c r="CD9" s="667" t="s">
        <v>247</v>
      </c>
      <c r="CE9" s="664"/>
      <c r="CF9" s="664"/>
      <c r="CG9" s="664"/>
      <c r="CH9" s="664"/>
      <c r="CI9" s="664"/>
      <c r="CJ9" s="664"/>
      <c r="CK9" s="664"/>
      <c r="CL9" s="664"/>
      <c r="CM9" s="664"/>
      <c r="CN9" s="664"/>
      <c r="CO9" s="664"/>
      <c r="CP9" s="664"/>
      <c r="CQ9" s="665"/>
      <c r="CR9" s="623">
        <v>2518380</v>
      </c>
      <c r="CS9" s="626"/>
      <c r="CT9" s="626"/>
      <c r="CU9" s="626"/>
      <c r="CV9" s="626"/>
      <c r="CW9" s="626"/>
      <c r="CX9" s="626"/>
      <c r="CY9" s="627"/>
      <c r="CZ9" s="685">
        <v>10</v>
      </c>
      <c r="DA9" s="685"/>
      <c r="DB9" s="685"/>
      <c r="DC9" s="685"/>
      <c r="DD9" s="631">
        <v>309288</v>
      </c>
      <c r="DE9" s="626"/>
      <c r="DF9" s="626"/>
      <c r="DG9" s="626"/>
      <c r="DH9" s="626"/>
      <c r="DI9" s="626"/>
      <c r="DJ9" s="626"/>
      <c r="DK9" s="626"/>
      <c r="DL9" s="626"/>
      <c r="DM9" s="626"/>
      <c r="DN9" s="626"/>
      <c r="DO9" s="626"/>
      <c r="DP9" s="627"/>
      <c r="DQ9" s="631">
        <v>2069205</v>
      </c>
      <c r="DR9" s="626"/>
      <c r="DS9" s="626"/>
      <c r="DT9" s="626"/>
      <c r="DU9" s="626"/>
      <c r="DV9" s="626"/>
      <c r="DW9" s="626"/>
      <c r="DX9" s="626"/>
      <c r="DY9" s="626"/>
      <c r="DZ9" s="626"/>
      <c r="EA9" s="626"/>
      <c r="EB9" s="626"/>
      <c r="EC9" s="666"/>
    </row>
    <row r="10" spans="2:143" ht="11.25" customHeight="1">
      <c r="B10" s="620" t="s">
        <v>248</v>
      </c>
      <c r="C10" s="621"/>
      <c r="D10" s="621"/>
      <c r="E10" s="621"/>
      <c r="F10" s="621"/>
      <c r="G10" s="621"/>
      <c r="H10" s="621"/>
      <c r="I10" s="621"/>
      <c r="J10" s="621"/>
      <c r="K10" s="621"/>
      <c r="L10" s="621"/>
      <c r="M10" s="621"/>
      <c r="N10" s="621"/>
      <c r="O10" s="621"/>
      <c r="P10" s="621"/>
      <c r="Q10" s="622"/>
      <c r="R10" s="623" t="s">
        <v>129</v>
      </c>
      <c r="S10" s="626"/>
      <c r="T10" s="626"/>
      <c r="U10" s="626"/>
      <c r="V10" s="626"/>
      <c r="W10" s="626"/>
      <c r="X10" s="626"/>
      <c r="Y10" s="627"/>
      <c r="Z10" s="685" t="s">
        <v>249</v>
      </c>
      <c r="AA10" s="685"/>
      <c r="AB10" s="685"/>
      <c r="AC10" s="685"/>
      <c r="AD10" s="686" t="s">
        <v>129</v>
      </c>
      <c r="AE10" s="686"/>
      <c r="AF10" s="686"/>
      <c r="AG10" s="686"/>
      <c r="AH10" s="686"/>
      <c r="AI10" s="686"/>
      <c r="AJ10" s="686"/>
      <c r="AK10" s="686"/>
      <c r="AL10" s="628" t="s">
        <v>129</v>
      </c>
      <c r="AM10" s="629"/>
      <c r="AN10" s="629"/>
      <c r="AO10" s="687"/>
      <c r="AP10" s="620" t="s">
        <v>250</v>
      </c>
      <c r="AQ10" s="621"/>
      <c r="AR10" s="621"/>
      <c r="AS10" s="621"/>
      <c r="AT10" s="621"/>
      <c r="AU10" s="621"/>
      <c r="AV10" s="621"/>
      <c r="AW10" s="621"/>
      <c r="AX10" s="621"/>
      <c r="AY10" s="621"/>
      <c r="AZ10" s="621"/>
      <c r="BA10" s="621"/>
      <c r="BB10" s="621"/>
      <c r="BC10" s="621"/>
      <c r="BD10" s="621"/>
      <c r="BE10" s="621"/>
      <c r="BF10" s="622"/>
      <c r="BG10" s="623">
        <v>253959</v>
      </c>
      <c r="BH10" s="626"/>
      <c r="BI10" s="626"/>
      <c r="BJ10" s="626"/>
      <c r="BK10" s="626"/>
      <c r="BL10" s="626"/>
      <c r="BM10" s="626"/>
      <c r="BN10" s="627"/>
      <c r="BO10" s="685">
        <v>2.8</v>
      </c>
      <c r="BP10" s="685"/>
      <c r="BQ10" s="685"/>
      <c r="BR10" s="685"/>
      <c r="BS10" s="631">
        <v>42566</v>
      </c>
      <c r="BT10" s="626"/>
      <c r="BU10" s="626"/>
      <c r="BV10" s="626"/>
      <c r="BW10" s="626"/>
      <c r="BX10" s="626"/>
      <c r="BY10" s="626"/>
      <c r="BZ10" s="626"/>
      <c r="CA10" s="626"/>
      <c r="CB10" s="666"/>
      <c r="CD10" s="667" t="s">
        <v>251</v>
      </c>
      <c r="CE10" s="664"/>
      <c r="CF10" s="664"/>
      <c r="CG10" s="664"/>
      <c r="CH10" s="664"/>
      <c r="CI10" s="664"/>
      <c r="CJ10" s="664"/>
      <c r="CK10" s="664"/>
      <c r="CL10" s="664"/>
      <c r="CM10" s="664"/>
      <c r="CN10" s="664"/>
      <c r="CO10" s="664"/>
      <c r="CP10" s="664"/>
      <c r="CQ10" s="665"/>
      <c r="CR10" s="623">
        <v>12656</v>
      </c>
      <c r="CS10" s="626"/>
      <c r="CT10" s="626"/>
      <c r="CU10" s="626"/>
      <c r="CV10" s="626"/>
      <c r="CW10" s="626"/>
      <c r="CX10" s="626"/>
      <c r="CY10" s="627"/>
      <c r="CZ10" s="685">
        <v>0.1</v>
      </c>
      <c r="DA10" s="685"/>
      <c r="DB10" s="685"/>
      <c r="DC10" s="685"/>
      <c r="DD10" s="631" t="s">
        <v>129</v>
      </c>
      <c r="DE10" s="626"/>
      <c r="DF10" s="626"/>
      <c r="DG10" s="626"/>
      <c r="DH10" s="626"/>
      <c r="DI10" s="626"/>
      <c r="DJ10" s="626"/>
      <c r="DK10" s="626"/>
      <c r="DL10" s="626"/>
      <c r="DM10" s="626"/>
      <c r="DN10" s="626"/>
      <c r="DO10" s="626"/>
      <c r="DP10" s="627"/>
      <c r="DQ10" s="631">
        <v>3462</v>
      </c>
      <c r="DR10" s="626"/>
      <c r="DS10" s="626"/>
      <c r="DT10" s="626"/>
      <c r="DU10" s="626"/>
      <c r="DV10" s="626"/>
      <c r="DW10" s="626"/>
      <c r="DX10" s="626"/>
      <c r="DY10" s="626"/>
      <c r="DZ10" s="626"/>
      <c r="EA10" s="626"/>
      <c r="EB10" s="626"/>
      <c r="EC10" s="666"/>
    </row>
    <row r="11" spans="2:143" ht="11.25" customHeight="1">
      <c r="B11" s="620" t="s">
        <v>252</v>
      </c>
      <c r="C11" s="621"/>
      <c r="D11" s="621"/>
      <c r="E11" s="621"/>
      <c r="F11" s="621"/>
      <c r="G11" s="621"/>
      <c r="H11" s="621"/>
      <c r="I11" s="621"/>
      <c r="J11" s="621"/>
      <c r="K11" s="621"/>
      <c r="L11" s="621"/>
      <c r="M11" s="621"/>
      <c r="N11" s="621"/>
      <c r="O11" s="621"/>
      <c r="P11" s="621"/>
      <c r="Q11" s="622"/>
      <c r="R11" s="623" t="s">
        <v>249</v>
      </c>
      <c r="S11" s="626"/>
      <c r="T11" s="626"/>
      <c r="U11" s="626"/>
      <c r="V11" s="626"/>
      <c r="W11" s="626"/>
      <c r="X11" s="626"/>
      <c r="Y11" s="627"/>
      <c r="Z11" s="685" t="s">
        <v>249</v>
      </c>
      <c r="AA11" s="685"/>
      <c r="AB11" s="685"/>
      <c r="AC11" s="685"/>
      <c r="AD11" s="686" t="s">
        <v>249</v>
      </c>
      <c r="AE11" s="686"/>
      <c r="AF11" s="686"/>
      <c r="AG11" s="686"/>
      <c r="AH11" s="686"/>
      <c r="AI11" s="686"/>
      <c r="AJ11" s="686"/>
      <c r="AK11" s="686"/>
      <c r="AL11" s="628" t="s">
        <v>129</v>
      </c>
      <c r="AM11" s="629"/>
      <c r="AN11" s="629"/>
      <c r="AO11" s="687"/>
      <c r="AP11" s="620" t="s">
        <v>253</v>
      </c>
      <c r="AQ11" s="621"/>
      <c r="AR11" s="621"/>
      <c r="AS11" s="621"/>
      <c r="AT11" s="621"/>
      <c r="AU11" s="621"/>
      <c r="AV11" s="621"/>
      <c r="AW11" s="621"/>
      <c r="AX11" s="621"/>
      <c r="AY11" s="621"/>
      <c r="AZ11" s="621"/>
      <c r="BA11" s="621"/>
      <c r="BB11" s="621"/>
      <c r="BC11" s="621"/>
      <c r="BD11" s="621"/>
      <c r="BE11" s="621"/>
      <c r="BF11" s="622"/>
      <c r="BG11" s="623">
        <v>705218</v>
      </c>
      <c r="BH11" s="626"/>
      <c r="BI11" s="626"/>
      <c r="BJ11" s="626"/>
      <c r="BK11" s="626"/>
      <c r="BL11" s="626"/>
      <c r="BM11" s="626"/>
      <c r="BN11" s="627"/>
      <c r="BO11" s="685">
        <v>7.7</v>
      </c>
      <c r="BP11" s="685"/>
      <c r="BQ11" s="685"/>
      <c r="BR11" s="685"/>
      <c r="BS11" s="631">
        <v>140546</v>
      </c>
      <c r="BT11" s="626"/>
      <c r="BU11" s="626"/>
      <c r="BV11" s="626"/>
      <c r="BW11" s="626"/>
      <c r="BX11" s="626"/>
      <c r="BY11" s="626"/>
      <c r="BZ11" s="626"/>
      <c r="CA11" s="626"/>
      <c r="CB11" s="666"/>
      <c r="CD11" s="667" t="s">
        <v>254</v>
      </c>
      <c r="CE11" s="664"/>
      <c r="CF11" s="664"/>
      <c r="CG11" s="664"/>
      <c r="CH11" s="664"/>
      <c r="CI11" s="664"/>
      <c r="CJ11" s="664"/>
      <c r="CK11" s="664"/>
      <c r="CL11" s="664"/>
      <c r="CM11" s="664"/>
      <c r="CN11" s="664"/>
      <c r="CO11" s="664"/>
      <c r="CP11" s="664"/>
      <c r="CQ11" s="665"/>
      <c r="CR11" s="623">
        <v>680671</v>
      </c>
      <c r="CS11" s="626"/>
      <c r="CT11" s="626"/>
      <c r="CU11" s="626"/>
      <c r="CV11" s="626"/>
      <c r="CW11" s="626"/>
      <c r="CX11" s="626"/>
      <c r="CY11" s="627"/>
      <c r="CZ11" s="685">
        <v>2.7</v>
      </c>
      <c r="DA11" s="685"/>
      <c r="DB11" s="685"/>
      <c r="DC11" s="685"/>
      <c r="DD11" s="631">
        <v>443340</v>
      </c>
      <c r="DE11" s="626"/>
      <c r="DF11" s="626"/>
      <c r="DG11" s="626"/>
      <c r="DH11" s="626"/>
      <c r="DI11" s="626"/>
      <c r="DJ11" s="626"/>
      <c r="DK11" s="626"/>
      <c r="DL11" s="626"/>
      <c r="DM11" s="626"/>
      <c r="DN11" s="626"/>
      <c r="DO11" s="626"/>
      <c r="DP11" s="627"/>
      <c r="DQ11" s="631">
        <v>334414</v>
      </c>
      <c r="DR11" s="626"/>
      <c r="DS11" s="626"/>
      <c r="DT11" s="626"/>
      <c r="DU11" s="626"/>
      <c r="DV11" s="626"/>
      <c r="DW11" s="626"/>
      <c r="DX11" s="626"/>
      <c r="DY11" s="626"/>
      <c r="DZ11" s="626"/>
      <c r="EA11" s="626"/>
      <c r="EB11" s="626"/>
      <c r="EC11" s="666"/>
    </row>
    <row r="12" spans="2:143" ht="11.25" customHeight="1">
      <c r="B12" s="620" t="s">
        <v>255</v>
      </c>
      <c r="C12" s="621"/>
      <c r="D12" s="621"/>
      <c r="E12" s="621"/>
      <c r="F12" s="621"/>
      <c r="G12" s="621"/>
      <c r="H12" s="621"/>
      <c r="I12" s="621"/>
      <c r="J12" s="621"/>
      <c r="K12" s="621"/>
      <c r="L12" s="621"/>
      <c r="M12" s="621"/>
      <c r="N12" s="621"/>
      <c r="O12" s="621"/>
      <c r="P12" s="621"/>
      <c r="Q12" s="622"/>
      <c r="R12" s="623">
        <v>1249233</v>
      </c>
      <c r="S12" s="626"/>
      <c r="T12" s="626"/>
      <c r="U12" s="626"/>
      <c r="V12" s="626"/>
      <c r="W12" s="626"/>
      <c r="X12" s="626"/>
      <c r="Y12" s="627"/>
      <c r="Z12" s="685">
        <v>4.8</v>
      </c>
      <c r="AA12" s="685"/>
      <c r="AB12" s="685"/>
      <c r="AC12" s="685"/>
      <c r="AD12" s="686">
        <v>1249233</v>
      </c>
      <c r="AE12" s="686"/>
      <c r="AF12" s="686"/>
      <c r="AG12" s="686"/>
      <c r="AH12" s="686"/>
      <c r="AI12" s="686"/>
      <c r="AJ12" s="686"/>
      <c r="AK12" s="686"/>
      <c r="AL12" s="628">
        <v>8.5</v>
      </c>
      <c r="AM12" s="629"/>
      <c r="AN12" s="629"/>
      <c r="AO12" s="687"/>
      <c r="AP12" s="620" t="s">
        <v>256</v>
      </c>
      <c r="AQ12" s="621"/>
      <c r="AR12" s="621"/>
      <c r="AS12" s="621"/>
      <c r="AT12" s="621"/>
      <c r="AU12" s="621"/>
      <c r="AV12" s="621"/>
      <c r="AW12" s="621"/>
      <c r="AX12" s="621"/>
      <c r="AY12" s="621"/>
      <c r="AZ12" s="621"/>
      <c r="BA12" s="621"/>
      <c r="BB12" s="621"/>
      <c r="BC12" s="621"/>
      <c r="BD12" s="621"/>
      <c r="BE12" s="621"/>
      <c r="BF12" s="622"/>
      <c r="BG12" s="623">
        <v>4159853</v>
      </c>
      <c r="BH12" s="626"/>
      <c r="BI12" s="626"/>
      <c r="BJ12" s="626"/>
      <c r="BK12" s="626"/>
      <c r="BL12" s="626"/>
      <c r="BM12" s="626"/>
      <c r="BN12" s="627"/>
      <c r="BO12" s="685">
        <v>45.6</v>
      </c>
      <c r="BP12" s="685"/>
      <c r="BQ12" s="685"/>
      <c r="BR12" s="685"/>
      <c r="BS12" s="631" t="s">
        <v>129</v>
      </c>
      <c r="BT12" s="626"/>
      <c r="BU12" s="626"/>
      <c r="BV12" s="626"/>
      <c r="BW12" s="626"/>
      <c r="BX12" s="626"/>
      <c r="BY12" s="626"/>
      <c r="BZ12" s="626"/>
      <c r="CA12" s="626"/>
      <c r="CB12" s="666"/>
      <c r="CD12" s="667" t="s">
        <v>257</v>
      </c>
      <c r="CE12" s="664"/>
      <c r="CF12" s="664"/>
      <c r="CG12" s="664"/>
      <c r="CH12" s="664"/>
      <c r="CI12" s="664"/>
      <c r="CJ12" s="664"/>
      <c r="CK12" s="664"/>
      <c r="CL12" s="664"/>
      <c r="CM12" s="664"/>
      <c r="CN12" s="664"/>
      <c r="CO12" s="664"/>
      <c r="CP12" s="664"/>
      <c r="CQ12" s="665"/>
      <c r="CR12" s="623">
        <v>400190</v>
      </c>
      <c r="CS12" s="626"/>
      <c r="CT12" s="626"/>
      <c r="CU12" s="626"/>
      <c r="CV12" s="626"/>
      <c r="CW12" s="626"/>
      <c r="CX12" s="626"/>
      <c r="CY12" s="627"/>
      <c r="CZ12" s="685">
        <v>1.6</v>
      </c>
      <c r="DA12" s="685"/>
      <c r="DB12" s="685"/>
      <c r="DC12" s="685"/>
      <c r="DD12" s="631">
        <v>11462</v>
      </c>
      <c r="DE12" s="626"/>
      <c r="DF12" s="626"/>
      <c r="DG12" s="626"/>
      <c r="DH12" s="626"/>
      <c r="DI12" s="626"/>
      <c r="DJ12" s="626"/>
      <c r="DK12" s="626"/>
      <c r="DL12" s="626"/>
      <c r="DM12" s="626"/>
      <c r="DN12" s="626"/>
      <c r="DO12" s="626"/>
      <c r="DP12" s="627"/>
      <c r="DQ12" s="631">
        <v>274651</v>
      </c>
      <c r="DR12" s="626"/>
      <c r="DS12" s="626"/>
      <c r="DT12" s="626"/>
      <c r="DU12" s="626"/>
      <c r="DV12" s="626"/>
      <c r="DW12" s="626"/>
      <c r="DX12" s="626"/>
      <c r="DY12" s="626"/>
      <c r="DZ12" s="626"/>
      <c r="EA12" s="626"/>
      <c r="EB12" s="626"/>
      <c r="EC12" s="666"/>
    </row>
    <row r="13" spans="2:143" ht="11.25" customHeight="1">
      <c r="B13" s="620" t="s">
        <v>258</v>
      </c>
      <c r="C13" s="621"/>
      <c r="D13" s="621"/>
      <c r="E13" s="621"/>
      <c r="F13" s="621"/>
      <c r="G13" s="621"/>
      <c r="H13" s="621"/>
      <c r="I13" s="621"/>
      <c r="J13" s="621"/>
      <c r="K13" s="621"/>
      <c r="L13" s="621"/>
      <c r="M13" s="621"/>
      <c r="N13" s="621"/>
      <c r="O13" s="621"/>
      <c r="P13" s="621"/>
      <c r="Q13" s="622"/>
      <c r="R13" s="623">
        <v>86242</v>
      </c>
      <c r="S13" s="626"/>
      <c r="T13" s="626"/>
      <c r="U13" s="626"/>
      <c r="V13" s="626"/>
      <c r="W13" s="626"/>
      <c r="X13" s="626"/>
      <c r="Y13" s="627"/>
      <c r="Z13" s="685">
        <v>0.3</v>
      </c>
      <c r="AA13" s="685"/>
      <c r="AB13" s="685"/>
      <c r="AC13" s="685"/>
      <c r="AD13" s="686">
        <v>86242</v>
      </c>
      <c r="AE13" s="686"/>
      <c r="AF13" s="686"/>
      <c r="AG13" s="686"/>
      <c r="AH13" s="686"/>
      <c r="AI13" s="686"/>
      <c r="AJ13" s="686"/>
      <c r="AK13" s="686"/>
      <c r="AL13" s="628">
        <v>0.6</v>
      </c>
      <c r="AM13" s="629"/>
      <c r="AN13" s="629"/>
      <c r="AO13" s="687"/>
      <c r="AP13" s="620" t="s">
        <v>259</v>
      </c>
      <c r="AQ13" s="621"/>
      <c r="AR13" s="621"/>
      <c r="AS13" s="621"/>
      <c r="AT13" s="621"/>
      <c r="AU13" s="621"/>
      <c r="AV13" s="621"/>
      <c r="AW13" s="621"/>
      <c r="AX13" s="621"/>
      <c r="AY13" s="621"/>
      <c r="AZ13" s="621"/>
      <c r="BA13" s="621"/>
      <c r="BB13" s="621"/>
      <c r="BC13" s="621"/>
      <c r="BD13" s="621"/>
      <c r="BE13" s="621"/>
      <c r="BF13" s="622"/>
      <c r="BG13" s="623">
        <v>4143235</v>
      </c>
      <c r="BH13" s="626"/>
      <c r="BI13" s="626"/>
      <c r="BJ13" s="626"/>
      <c r="BK13" s="626"/>
      <c r="BL13" s="626"/>
      <c r="BM13" s="626"/>
      <c r="BN13" s="627"/>
      <c r="BO13" s="685">
        <v>45.4</v>
      </c>
      <c r="BP13" s="685"/>
      <c r="BQ13" s="685"/>
      <c r="BR13" s="685"/>
      <c r="BS13" s="631" t="s">
        <v>129</v>
      </c>
      <c r="BT13" s="626"/>
      <c r="BU13" s="626"/>
      <c r="BV13" s="626"/>
      <c r="BW13" s="626"/>
      <c r="BX13" s="626"/>
      <c r="BY13" s="626"/>
      <c r="BZ13" s="626"/>
      <c r="CA13" s="626"/>
      <c r="CB13" s="666"/>
      <c r="CD13" s="667" t="s">
        <v>260</v>
      </c>
      <c r="CE13" s="664"/>
      <c r="CF13" s="664"/>
      <c r="CG13" s="664"/>
      <c r="CH13" s="664"/>
      <c r="CI13" s="664"/>
      <c r="CJ13" s="664"/>
      <c r="CK13" s="664"/>
      <c r="CL13" s="664"/>
      <c r="CM13" s="664"/>
      <c r="CN13" s="664"/>
      <c r="CO13" s="664"/>
      <c r="CP13" s="664"/>
      <c r="CQ13" s="665"/>
      <c r="CR13" s="623">
        <v>2424105</v>
      </c>
      <c r="CS13" s="626"/>
      <c r="CT13" s="626"/>
      <c r="CU13" s="626"/>
      <c r="CV13" s="626"/>
      <c r="CW13" s="626"/>
      <c r="CX13" s="626"/>
      <c r="CY13" s="627"/>
      <c r="CZ13" s="685">
        <v>9.6</v>
      </c>
      <c r="DA13" s="685"/>
      <c r="DB13" s="685"/>
      <c r="DC13" s="685"/>
      <c r="DD13" s="631">
        <v>1476334</v>
      </c>
      <c r="DE13" s="626"/>
      <c r="DF13" s="626"/>
      <c r="DG13" s="626"/>
      <c r="DH13" s="626"/>
      <c r="DI13" s="626"/>
      <c r="DJ13" s="626"/>
      <c r="DK13" s="626"/>
      <c r="DL13" s="626"/>
      <c r="DM13" s="626"/>
      <c r="DN13" s="626"/>
      <c r="DO13" s="626"/>
      <c r="DP13" s="627"/>
      <c r="DQ13" s="631">
        <v>1472623</v>
      </c>
      <c r="DR13" s="626"/>
      <c r="DS13" s="626"/>
      <c r="DT13" s="626"/>
      <c r="DU13" s="626"/>
      <c r="DV13" s="626"/>
      <c r="DW13" s="626"/>
      <c r="DX13" s="626"/>
      <c r="DY13" s="626"/>
      <c r="DZ13" s="626"/>
      <c r="EA13" s="626"/>
      <c r="EB13" s="626"/>
      <c r="EC13" s="666"/>
    </row>
    <row r="14" spans="2:143" ht="11.25" customHeight="1">
      <c r="B14" s="620" t="s">
        <v>261</v>
      </c>
      <c r="C14" s="621"/>
      <c r="D14" s="621"/>
      <c r="E14" s="621"/>
      <c r="F14" s="621"/>
      <c r="G14" s="621"/>
      <c r="H14" s="621"/>
      <c r="I14" s="621"/>
      <c r="J14" s="621"/>
      <c r="K14" s="621"/>
      <c r="L14" s="621"/>
      <c r="M14" s="621"/>
      <c r="N14" s="621"/>
      <c r="O14" s="621"/>
      <c r="P14" s="621"/>
      <c r="Q14" s="622"/>
      <c r="R14" s="623" t="s">
        <v>249</v>
      </c>
      <c r="S14" s="626"/>
      <c r="T14" s="626"/>
      <c r="U14" s="626"/>
      <c r="V14" s="626"/>
      <c r="W14" s="626"/>
      <c r="X14" s="626"/>
      <c r="Y14" s="627"/>
      <c r="Z14" s="685" t="s">
        <v>129</v>
      </c>
      <c r="AA14" s="685"/>
      <c r="AB14" s="685"/>
      <c r="AC14" s="685"/>
      <c r="AD14" s="686" t="s">
        <v>249</v>
      </c>
      <c r="AE14" s="686"/>
      <c r="AF14" s="686"/>
      <c r="AG14" s="686"/>
      <c r="AH14" s="686"/>
      <c r="AI14" s="686"/>
      <c r="AJ14" s="686"/>
      <c r="AK14" s="686"/>
      <c r="AL14" s="628" t="s">
        <v>129</v>
      </c>
      <c r="AM14" s="629"/>
      <c r="AN14" s="629"/>
      <c r="AO14" s="687"/>
      <c r="AP14" s="620" t="s">
        <v>262</v>
      </c>
      <c r="AQ14" s="621"/>
      <c r="AR14" s="621"/>
      <c r="AS14" s="621"/>
      <c r="AT14" s="621"/>
      <c r="AU14" s="621"/>
      <c r="AV14" s="621"/>
      <c r="AW14" s="621"/>
      <c r="AX14" s="621"/>
      <c r="AY14" s="621"/>
      <c r="AZ14" s="621"/>
      <c r="BA14" s="621"/>
      <c r="BB14" s="621"/>
      <c r="BC14" s="621"/>
      <c r="BD14" s="621"/>
      <c r="BE14" s="621"/>
      <c r="BF14" s="622"/>
      <c r="BG14" s="623">
        <v>202731</v>
      </c>
      <c r="BH14" s="626"/>
      <c r="BI14" s="626"/>
      <c r="BJ14" s="626"/>
      <c r="BK14" s="626"/>
      <c r="BL14" s="626"/>
      <c r="BM14" s="626"/>
      <c r="BN14" s="627"/>
      <c r="BO14" s="685">
        <v>2.2000000000000002</v>
      </c>
      <c r="BP14" s="685"/>
      <c r="BQ14" s="685"/>
      <c r="BR14" s="685"/>
      <c r="BS14" s="631" t="s">
        <v>129</v>
      </c>
      <c r="BT14" s="626"/>
      <c r="BU14" s="626"/>
      <c r="BV14" s="626"/>
      <c r="BW14" s="626"/>
      <c r="BX14" s="626"/>
      <c r="BY14" s="626"/>
      <c r="BZ14" s="626"/>
      <c r="CA14" s="626"/>
      <c r="CB14" s="666"/>
      <c r="CD14" s="667" t="s">
        <v>263</v>
      </c>
      <c r="CE14" s="664"/>
      <c r="CF14" s="664"/>
      <c r="CG14" s="664"/>
      <c r="CH14" s="664"/>
      <c r="CI14" s="664"/>
      <c r="CJ14" s="664"/>
      <c r="CK14" s="664"/>
      <c r="CL14" s="664"/>
      <c r="CM14" s="664"/>
      <c r="CN14" s="664"/>
      <c r="CO14" s="664"/>
      <c r="CP14" s="664"/>
      <c r="CQ14" s="665"/>
      <c r="CR14" s="623">
        <v>1164938</v>
      </c>
      <c r="CS14" s="626"/>
      <c r="CT14" s="626"/>
      <c r="CU14" s="626"/>
      <c r="CV14" s="626"/>
      <c r="CW14" s="626"/>
      <c r="CX14" s="626"/>
      <c r="CY14" s="627"/>
      <c r="CZ14" s="685">
        <v>4.5999999999999996</v>
      </c>
      <c r="DA14" s="685"/>
      <c r="DB14" s="685"/>
      <c r="DC14" s="685"/>
      <c r="DD14" s="631">
        <v>247685</v>
      </c>
      <c r="DE14" s="626"/>
      <c r="DF14" s="626"/>
      <c r="DG14" s="626"/>
      <c r="DH14" s="626"/>
      <c r="DI14" s="626"/>
      <c r="DJ14" s="626"/>
      <c r="DK14" s="626"/>
      <c r="DL14" s="626"/>
      <c r="DM14" s="626"/>
      <c r="DN14" s="626"/>
      <c r="DO14" s="626"/>
      <c r="DP14" s="627"/>
      <c r="DQ14" s="631">
        <v>930403</v>
      </c>
      <c r="DR14" s="626"/>
      <c r="DS14" s="626"/>
      <c r="DT14" s="626"/>
      <c r="DU14" s="626"/>
      <c r="DV14" s="626"/>
      <c r="DW14" s="626"/>
      <c r="DX14" s="626"/>
      <c r="DY14" s="626"/>
      <c r="DZ14" s="626"/>
      <c r="EA14" s="626"/>
      <c r="EB14" s="626"/>
      <c r="EC14" s="666"/>
    </row>
    <row r="15" spans="2:143" ht="11.25" customHeight="1">
      <c r="B15" s="620" t="s">
        <v>264</v>
      </c>
      <c r="C15" s="621"/>
      <c r="D15" s="621"/>
      <c r="E15" s="621"/>
      <c r="F15" s="621"/>
      <c r="G15" s="621"/>
      <c r="H15" s="621"/>
      <c r="I15" s="621"/>
      <c r="J15" s="621"/>
      <c r="K15" s="621"/>
      <c r="L15" s="621"/>
      <c r="M15" s="621"/>
      <c r="N15" s="621"/>
      <c r="O15" s="621"/>
      <c r="P15" s="621"/>
      <c r="Q15" s="622"/>
      <c r="R15" s="623">
        <v>75409</v>
      </c>
      <c r="S15" s="626"/>
      <c r="T15" s="626"/>
      <c r="U15" s="626"/>
      <c r="V15" s="626"/>
      <c r="W15" s="626"/>
      <c r="X15" s="626"/>
      <c r="Y15" s="627"/>
      <c r="Z15" s="685">
        <v>0.3</v>
      </c>
      <c r="AA15" s="685"/>
      <c r="AB15" s="685"/>
      <c r="AC15" s="685"/>
      <c r="AD15" s="686">
        <v>75409</v>
      </c>
      <c r="AE15" s="686"/>
      <c r="AF15" s="686"/>
      <c r="AG15" s="686"/>
      <c r="AH15" s="686"/>
      <c r="AI15" s="686"/>
      <c r="AJ15" s="686"/>
      <c r="AK15" s="686"/>
      <c r="AL15" s="628">
        <v>0.5</v>
      </c>
      <c r="AM15" s="629"/>
      <c r="AN15" s="629"/>
      <c r="AO15" s="687"/>
      <c r="AP15" s="620" t="s">
        <v>265</v>
      </c>
      <c r="AQ15" s="621"/>
      <c r="AR15" s="621"/>
      <c r="AS15" s="621"/>
      <c r="AT15" s="621"/>
      <c r="AU15" s="621"/>
      <c r="AV15" s="621"/>
      <c r="AW15" s="621"/>
      <c r="AX15" s="621"/>
      <c r="AY15" s="621"/>
      <c r="AZ15" s="621"/>
      <c r="BA15" s="621"/>
      <c r="BB15" s="621"/>
      <c r="BC15" s="621"/>
      <c r="BD15" s="621"/>
      <c r="BE15" s="621"/>
      <c r="BF15" s="622"/>
      <c r="BG15" s="623">
        <v>420833</v>
      </c>
      <c r="BH15" s="626"/>
      <c r="BI15" s="626"/>
      <c r="BJ15" s="626"/>
      <c r="BK15" s="626"/>
      <c r="BL15" s="626"/>
      <c r="BM15" s="626"/>
      <c r="BN15" s="627"/>
      <c r="BO15" s="685">
        <v>4.5999999999999996</v>
      </c>
      <c r="BP15" s="685"/>
      <c r="BQ15" s="685"/>
      <c r="BR15" s="685"/>
      <c r="BS15" s="631" t="s">
        <v>129</v>
      </c>
      <c r="BT15" s="626"/>
      <c r="BU15" s="626"/>
      <c r="BV15" s="626"/>
      <c r="BW15" s="626"/>
      <c r="BX15" s="626"/>
      <c r="BY15" s="626"/>
      <c r="BZ15" s="626"/>
      <c r="CA15" s="626"/>
      <c r="CB15" s="666"/>
      <c r="CD15" s="667" t="s">
        <v>266</v>
      </c>
      <c r="CE15" s="664"/>
      <c r="CF15" s="664"/>
      <c r="CG15" s="664"/>
      <c r="CH15" s="664"/>
      <c r="CI15" s="664"/>
      <c r="CJ15" s="664"/>
      <c r="CK15" s="664"/>
      <c r="CL15" s="664"/>
      <c r="CM15" s="664"/>
      <c r="CN15" s="664"/>
      <c r="CO15" s="664"/>
      <c r="CP15" s="664"/>
      <c r="CQ15" s="665"/>
      <c r="CR15" s="623">
        <v>3471264</v>
      </c>
      <c r="CS15" s="626"/>
      <c r="CT15" s="626"/>
      <c r="CU15" s="626"/>
      <c r="CV15" s="626"/>
      <c r="CW15" s="626"/>
      <c r="CX15" s="626"/>
      <c r="CY15" s="627"/>
      <c r="CZ15" s="685">
        <v>13.7</v>
      </c>
      <c r="DA15" s="685"/>
      <c r="DB15" s="685"/>
      <c r="DC15" s="685"/>
      <c r="DD15" s="631">
        <v>978774</v>
      </c>
      <c r="DE15" s="626"/>
      <c r="DF15" s="626"/>
      <c r="DG15" s="626"/>
      <c r="DH15" s="626"/>
      <c r="DI15" s="626"/>
      <c r="DJ15" s="626"/>
      <c r="DK15" s="626"/>
      <c r="DL15" s="626"/>
      <c r="DM15" s="626"/>
      <c r="DN15" s="626"/>
      <c r="DO15" s="626"/>
      <c r="DP15" s="627"/>
      <c r="DQ15" s="631">
        <v>1977973</v>
      </c>
      <c r="DR15" s="626"/>
      <c r="DS15" s="626"/>
      <c r="DT15" s="626"/>
      <c r="DU15" s="626"/>
      <c r="DV15" s="626"/>
      <c r="DW15" s="626"/>
      <c r="DX15" s="626"/>
      <c r="DY15" s="626"/>
      <c r="DZ15" s="626"/>
      <c r="EA15" s="626"/>
      <c r="EB15" s="626"/>
      <c r="EC15" s="666"/>
    </row>
    <row r="16" spans="2:143" ht="11.25" customHeight="1">
      <c r="B16" s="620" t="s">
        <v>267</v>
      </c>
      <c r="C16" s="621"/>
      <c r="D16" s="621"/>
      <c r="E16" s="621"/>
      <c r="F16" s="621"/>
      <c r="G16" s="621"/>
      <c r="H16" s="621"/>
      <c r="I16" s="621"/>
      <c r="J16" s="621"/>
      <c r="K16" s="621"/>
      <c r="L16" s="621"/>
      <c r="M16" s="621"/>
      <c r="N16" s="621"/>
      <c r="O16" s="621"/>
      <c r="P16" s="621"/>
      <c r="Q16" s="622"/>
      <c r="R16" s="623" t="s">
        <v>129</v>
      </c>
      <c r="S16" s="626"/>
      <c r="T16" s="626"/>
      <c r="U16" s="626"/>
      <c r="V16" s="626"/>
      <c r="W16" s="626"/>
      <c r="X16" s="626"/>
      <c r="Y16" s="627"/>
      <c r="Z16" s="685" t="s">
        <v>249</v>
      </c>
      <c r="AA16" s="685"/>
      <c r="AB16" s="685"/>
      <c r="AC16" s="685"/>
      <c r="AD16" s="686" t="s">
        <v>129</v>
      </c>
      <c r="AE16" s="686"/>
      <c r="AF16" s="686"/>
      <c r="AG16" s="686"/>
      <c r="AH16" s="686"/>
      <c r="AI16" s="686"/>
      <c r="AJ16" s="686"/>
      <c r="AK16" s="686"/>
      <c r="AL16" s="628" t="s">
        <v>129</v>
      </c>
      <c r="AM16" s="629"/>
      <c r="AN16" s="629"/>
      <c r="AO16" s="687"/>
      <c r="AP16" s="620" t="s">
        <v>268</v>
      </c>
      <c r="AQ16" s="621"/>
      <c r="AR16" s="621"/>
      <c r="AS16" s="621"/>
      <c r="AT16" s="621"/>
      <c r="AU16" s="621"/>
      <c r="AV16" s="621"/>
      <c r="AW16" s="621"/>
      <c r="AX16" s="621"/>
      <c r="AY16" s="621"/>
      <c r="AZ16" s="621"/>
      <c r="BA16" s="621"/>
      <c r="BB16" s="621"/>
      <c r="BC16" s="621"/>
      <c r="BD16" s="621"/>
      <c r="BE16" s="621"/>
      <c r="BF16" s="622"/>
      <c r="BG16" s="623" t="s">
        <v>129</v>
      </c>
      <c r="BH16" s="626"/>
      <c r="BI16" s="626"/>
      <c r="BJ16" s="626"/>
      <c r="BK16" s="626"/>
      <c r="BL16" s="626"/>
      <c r="BM16" s="626"/>
      <c r="BN16" s="627"/>
      <c r="BO16" s="685" t="s">
        <v>129</v>
      </c>
      <c r="BP16" s="685"/>
      <c r="BQ16" s="685"/>
      <c r="BR16" s="685"/>
      <c r="BS16" s="631" t="s">
        <v>129</v>
      </c>
      <c r="BT16" s="626"/>
      <c r="BU16" s="626"/>
      <c r="BV16" s="626"/>
      <c r="BW16" s="626"/>
      <c r="BX16" s="626"/>
      <c r="BY16" s="626"/>
      <c r="BZ16" s="626"/>
      <c r="CA16" s="626"/>
      <c r="CB16" s="666"/>
      <c r="CD16" s="667" t="s">
        <v>269</v>
      </c>
      <c r="CE16" s="664"/>
      <c r="CF16" s="664"/>
      <c r="CG16" s="664"/>
      <c r="CH16" s="664"/>
      <c r="CI16" s="664"/>
      <c r="CJ16" s="664"/>
      <c r="CK16" s="664"/>
      <c r="CL16" s="664"/>
      <c r="CM16" s="664"/>
      <c r="CN16" s="664"/>
      <c r="CO16" s="664"/>
      <c r="CP16" s="664"/>
      <c r="CQ16" s="665"/>
      <c r="CR16" s="623">
        <v>11793</v>
      </c>
      <c r="CS16" s="626"/>
      <c r="CT16" s="626"/>
      <c r="CU16" s="626"/>
      <c r="CV16" s="626"/>
      <c r="CW16" s="626"/>
      <c r="CX16" s="626"/>
      <c r="CY16" s="627"/>
      <c r="CZ16" s="685">
        <v>0</v>
      </c>
      <c r="DA16" s="685"/>
      <c r="DB16" s="685"/>
      <c r="DC16" s="685"/>
      <c r="DD16" s="631" t="s">
        <v>129</v>
      </c>
      <c r="DE16" s="626"/>
      <c r="DF16" s="626"/>
      <c r="DG16" s="626"/>
      <c r="DH16" s="626"/>
      <c r="DI16" s="626"/>
      <c r="DJ16" s="626"/>
      <c r="DK16" s="626"/>
      <c r="DL16" s="626"/>
      <c r="DM16" s="626"/>
      <c r="DN16" s="626"/>
      <c r="DO16" s="626"/>
      <c r="DP16" s="627"/>
      <c r="DQ16" s="631">
        <v>2413</v>
      </c>
      <c r="DR16" s="626"/>
      <c r="DS16" s="626"/>
      <c r="DT16" s="626"/>
      <c r="DU16" s="626"/>
      <c r="DV16" s="626"/>
      <c r="DW16" s="626"/>
      <c r="DX16" s="626"/>
      <c r="DY16" s="626"/>
      <c r="DZ16" s="626"/>
      <c r="EA16" s="626"/>
      <c r="EB16" s="626"/>
      <c r="EC16" s="666"/>
    </row>
    <row r="17" spans="2:133" ht="11.25" customHeight="1">
      <c r="B17" s="620" t="s">
        <v>270</v>
      </c>
      <c r="C17" s="621"/>
      <c r="D17" s="621"/>
      <c r="E17" s="621"/>
      <c r="F17" s="621"/>
      <c r="G17" s="621"/>
      <c r="H17" s="621"/>
      <c r="I17" s="621"/>
      <c r="J17" s="621"/>
      <c r="K17" s="621"/>
      <c r="L17" s="621"/>
      <c r="M17" s="621"/>
      <c r="N17" s="621"/>
      <c r="O17" s="621"/>
      <c r="P17" s="621"/>
      <c r="Q17" s="622"/>
      <c r="R17" s="623">
        <v>50155</v>
      </c>
      <c r="S17" s="626"/>
      <c r="T17" s="626"/>
      <c r="U17" s="626"/>
      <c r="V17" s="626"/>
      <c r="W17" s="626"/>
      <c r="X17" s="626"/>
      <c r="Y17" s="627"/>
      <c r="Z17" s="685">
        <v>0.2</v>
      </c>
      <c r="AA17" s="685"/>
      <c r="AB17" s="685"/>
      <c r="AC17" s="685"/>
      <c r="AD17" s="686">
        <v>50155</v>
      </c>
      <c r="AE17" s="686"/>
      <c r="AF17" s="686"/>
      <c r="AG17" s="686"/>
      <c r="AH17" s="686"/>
      <c r="AI17" s="686"/>
      <c r="AJ17" s="686"/>
      <c r="AK17" s="686"/>
      <c r="AL17" s="628">
        <v>0.3</v>
      </c>
      <c r="AM17" s="629"/>
      <c r="AN17" s="629"/>
      <c r="AO17" s="687"/>
      <c r="AP17" s="620" t="s">
        <v>271</v>
      </c>
      <c r="AQ17" s="621"/>
      <c r="AR17" s="621"/>
      <c r="AS17" s="621"/>
      <c r="AT17" s="621"/>
      <c r="AU17" s="621"/>
      <c r="AV17" s="621"/>
      <c r="AW17" s="621"/>
      <c r="AX17" s="621"/>
      <c r="AY17" s="621"/>
      <c r="AZ17" s="621"/>
      <c r="BA17" s="621"/>
      <c r="BB17" s="621"/>
      <c r="BC17" s="621"/>
      <c r="BD17" s="621"/>
      <c r="BE17" s="621"/>
      <c r="BF17" s="622"/>
      <c r="BG17" s="623" t="s">
        <v>249</v>
      </c>
      <c r="BH17" s="626"/>
      <c r="BI17" s="626"/>
      <c r="BJ17" s="626"/>
      <c r="BK17" s="626"/>
      <c r="BL17" s="626"/>
      <c r="BM17" s="626"/>
      <c r="BN17" s="627"/>
      <c r="BO17" s="685" t="s">
        <v>249</v>
      </c>
      <c r="BP17" s="685"/>
      <c r="BQ17" s="685"/>
      <c r="BR17" s="685"/>
      <c r="BS17" s="631" t="s">
        <v>249</v>
      </c>
      <c r="BT17" s="626"/>
      <c r="BU17" s="626"/>
      <c r="BV17" s="626"/>
      <c r="BW17" s="626"/>
      <c r="BX17" s="626"/>
      <c r="BY17" s="626"/>
      <c r="BZ17" s="626"/>
      <c r="CA17" s="626"/>
      <c r="CB17" s="666"/>
      <c r="CD17" s="667" t="s">
        <v>272</v>
      </c>
      <c r="CE17" s="664"/>
      <c r="CF17" s="664"/>
      <c r="CG17" s="664"/>
      <c r="CH17" s="664"/>
      <c r="CI17" s="664"/>
      <c r="CJ17" s="664"/>
      <c r="CK17" s="664"/>
      <c r="CL17" s="664"/>
      <c r="CM17" s="664"/>
      <c r="CN17" s="664"/>
      <c r="CO17" s="664"/>
      <c r="CP17" s="664"/>
      <c r="CQ17" s="665"/>
      <c r="CR17" s="623">
        <v>2980386</v>
      </c>
      <c r="CS17" s="626"/>
      <c r="CT17" s="626"/>
      <c r="CU17" s="626"/>
      <c r="CV17" s="626"/>
      <c r="CW17" s="626"/>
      <c r="CX17" s="626"/>
      <c r="CY17" s="627"/>
      <c r="CZ17" s="685">
        <v>11.8</v>
      </c>
      <c r="DA17" s="685"/>
      <c r="DB17" s="685"/>
      <c r="DC17" s="685"/>
      <c r="DD17" s="631" t="s">
        <v>249</v>
      </c>
      <c r="DE17" s="626"/>
      <c r="DF17" s="626"/>
      <c r="DG17" s="626"/>
      <c r="DH17" s="626"/>
      <c r="DI17" s="626"/>
      <c r="DJ17" s="626"/>
      <c r="DK17" s="626"/>
      <c r="DL17" s="626"/>
      <c r="DM17" s="626"/>
      <c r="DN17" s="626"/>
      <c r="DO17" s="626"/>
      <c r="DP17" s="627"/>
      <c r="DQ17" s="631">
        <v>2965475</v>
      </c>
      <c r="DR17" s="626"/>
      <c r="DS17" s="626"/>
      <c r="DT17" s="626"/>
      <c r="DU17" s="626"/>
      <c r="DV17" s="626"/>
      <c r="DW17" s="626"/>
      <c r="DX17" s="626"/>
      <c r="DY17" s="626"/>
      <c r="DZ17" s="626"/>
      <c r="EA17" s="626"/>
      <c r="EB17" s="626"/>
      <c r="EC17" s="666"/>
    </row>
    <row r="18" spans="2:133" ht="11.25" customHeight="1">
      <c r="B18" s="620" t="s">
        <v>273</v>
      </c>
      <c r="C18" s="621"/>
      <c r="D18" s="621"/>
      <c r="E18" s="621"/>
      <c r="F18" s="621"/>
      <c r="G18" s="621"/>
      <c r="H18" s="621"/>
      <c r="I18" s="621"/>
      <c r="J18" s="621"/>
      <c r="K18" s="621"/>
      <c r="L18" s="621"/>
      <c r="M18" s="621"/>
      <c r="N18" s="621"/>
      <c r="O18" s="621"/>
      <c r="P18" s="621"/>
      <c r="Q18" s="622"/>
      <c r="R18" s="623">
        <v>4824899</v>
      </c>
      <c r="S18" s="626"/>
      <c r="T18" s="626"/>
      <c r="U18" s="626"/>
      <c r="V18" s="626"/>
      <c r="W18" s="626"/>
      <c r="X18" s="626"/>
      <c r="Y18" s="627"/>
      <c r="Z18" s="685">
        <v>18.5</v>
      </c>
      <c r="AA18" s="685"/>
      <c r="AB18" s="685"/>
      <c r="AC18" s="685"/>
      <c r="AD18" s="686">
        <v>4104783</v>
      </c>
      <c r="AE18" s="686"/>
      <c r="AF18" s="686"/>
      <c r="AG18" s="686"/>
      <c r="AH18" s="686"/>
      <c r="AI18" s="686"/>
      <c r="AJ18" s="686"/>
      <c r="AK18" s="686"/>
      <c r="AL18" s="628">
        <v>27.9</v>
      </c>
      <c r="AM18" s="629"/>
      <c r="AN18" s="629"/>
      <c r="AO18" s="687"/>
      <c r="AP18" s="620" t="s">
        <v>274</v>
      </c>
      <c r="AQ18" s="621"/>
      <c r="AR18" s="621"/>
      <c r="AS18" s="621"/>
      <c r="AT18" s="621"/>
      <c r="AU18" s="621"/>
      <c r="AV18" s="621"/>
      <c r="AW18" s="621"/>
      <c r="AX18" s="621"/>
      <c r="AY18" s="621"/>
      <c r="AZ18" s="621"/>
      <c r="BA18" s="621"/>
      <c r="BB18" s="621"/>
      <c r="BC18" s="621"/>
      <c r="BD18" s="621"/>
      <c r="BE18" s="621"/>
      <c r="BF18" s="622"/>
      <c r="BG18" s="623" t="s">
        <v>249</v>
      </c>
      <c r="BH18" s="626"/>
      <c r="BI18" s="626"/>
      <c r="BJ18" s="626"/>
      <c r="BK18" s="626"/>
      <c r="BL18" s="626"/>
      <c r="BM18" s="626"/>
      <c r="BN18" s="627"/>
      <c r="BO18" s="685" t="s">
        <v>249</v>
      </c>
      <c r="BP18" s="685"/>
      <c r="BQ18" s="685"/>
      <c r="BR18" s="685"/>
      <c r="BS18" s="631" t="s">
        <v>249</v>
      </c>
      <c r="BT18" s="626"/>
      <c r="BU18" s="626"/>
      <c r="BV18" s="626"/>
      <c r="BW18" s="626"/>
      <c r="BX18" s="626"/>
      <c r="BY18" s="626"/>
      <c r="BZ18" s="626"/>
      <c r="CA18" s="626"/>
      <c r="CB18" s="666"/>
      <c r="CD18" s="667" t="s">
        <v>275</v>
      </c>
      <c r="CE18" s="664"/>
      <c r="CF18" s="664"/>
      <c r="CG18" s="664"/>
      <c r="CH18" s="664"/>
      <c r="CI18" s="664"/>
      <c r="CJ18" s="664"/>
      <c r="CK18" s="664"/>
      <c r="CL18" s="664"/>
      <c r="CM18" s="664"/>
      <c r="CN18" s="664"/>
      <c r="CO18" s="664"/>
      <c r="CP18" s="664"/>
      <c r="CQ18" s="665"/>
      <c r="CR18" s="623" t="s">
        <v>249</v>
      </c>
      <c r="CS18" s="626"/>
      <c r="CT18" s="626"/>
      <c r="CU18" s="626"/>
      <c r="CV18" s="626"/>
      <c r="CW18" s="626"/>
      <c r="CX18" s="626"/>
      <c r="CY18" s="627"/>
      <c r="CZ18" s="685" t="s">
        <v>129</v>
      </c>
      <c r="DA18" s="685"/>
      <c r="DB18" s="685"/>
      <c r="DC18" s="685"/>
      <c r="DD18" s="631" t="s">
        <v>249</v>
      </c>
      <c r="DE18" s="626"/>
      <c r="DF18" s="626"/>
      <c r="DG18" s="626"/>
      <c r="DH18" s="626"/>
      <c r="DI18" s="626"/>
      <c r="DJ18" s="626"/>
      <c r="DK18" s="626"/>
      <c r="DL18" s="626"/>
      <c r="DM18" s="626"/>
      <c r="DN18" s="626"/>
      <c r="DO18" s="626"/>
      <c r="DP18" s="627"/>
      <c r="DQ18" s="631" t="s">
        <v>129</v>
      </c>
      <c r="DR18" s="626"/>
      <c r="DS18" s="626"/>
      <c r="DT18" s="626"/>
      <c r="DU18" s="626"/>
      <c r="DV18" s="626"/>
      <c r="DW18" s="626"/>
      <c r="DX18" s="626"/>
      <c r="DY18" s="626"/>
      <c r="DZ18" s="626"/>
      <c r="EA18" s="626"/>
      <c r="EB18" s="626"/>
      <c r="EC18" s="666"/>
    </row>
    <row r="19" spans="2:133" ht="11.25" customHeight="1">
      <c r="B19" s="620" t="s">
        <v>276</v>
      </c>
      <c r="C19" s="621"/>
      <c r="D19" s="621"/>
      <c r="E19" s="621"/>
      <c r="F19" s="621"/>
      <c r="G19" s="621"/>
      <c r="H19" s="621"/>
      <c r="I19" s="621"/>
      <c r="J19" s="621"/>
      <c r="K19" s="621"/>
      <c r="L19" s="621"/>
      <c r="M19" s="621"/>
      <c r="N19" s="621"/>
      <c r="O19" s="621"/>
      <c r="P19" s="621"/>
      <c r="Q19" s="622"/>
      <c r="R19" s="623">
        <v>4104783</v>
      </c>
      <c r="S19" s="626"/>
      <c r="T19" s="626"/>
      <c r="U19" s="626"/>
      <c r="V19" s="626"/>
      <c r="W19" s="626"/>
      <c r="X19" s="626"/>
      <c r="Y19" s="627"/>
      <c r="Z19" s="685">
        <v>15.7</v>
      </c>
      <c r="AA19" s="685"/>
      <c r="AB19" s="685"/>
      <c r="AC19" s="685"/>
      <c r="AD19" s="686">
        <v>4104783</v>
      </c>
      <c r="AE19" s="686"/>
      <c r="AF19" s="686"/>
      <c r="AG19" s="686"/>
      <c r="AH19" s="686"/>
      <c r="AI19" s="686"/>
      <c r="AJ19" s="686"/>
      <c r="AK19" s="686"/>
      <c r="AL19" s="628">
        <v>27.9</v>
      </c>
      <c r="AM19" s="629"/>
      <c r="AN19" s="629"/>
      <c r="AO19" s="687"/>
      <c r="AP19" s="620" t="s">
        <v>277</v>
      </c>
      <c r="AQ19" s="621"/>
      <c r="AR19" s="621"/>
      <c r="AS19" s="621"/>
      <c r="AT19" s="621"/>
      <c r="AU19" s="621"/>
      <c r="AV19" s="621"/>
      <c r="AW19" s="621"/>
      <c r="AX19" s="621"/>
      <c r="AY19" s="621"/>
      <c r="AZ19" s="621"/>
      <c r="BA19" s="621"/>
      <c r="BB19" s="621"/>
      <c r="BC19" s="621"/>
      <c r="BD19" s="621"/>
      <c r="BE19" s="621"/>
      <c r="BF19" s="622"/>
      <c r="BG19" s="623">
        <v>336909</v>
      </c>
      <c r="BH19" s="626"/>
      <c r="BI19" s="626"/>
      <c r="BJ19" s="626"/>
      <c r="BK19" s="626"/>
      <c r="BL19" s="626"/>
      <c r="BM19" s="626"/>
      <c r="BN19" s="627"/>
      <c r="BO19" s="685">
        <v>3.7</v>
      </c>
      <c r="BP19" s="685"/>
      <c r="BQ19" s="685"/>
      <c r="BR19" s="685"/>
      <c r="BS19" s="631" t="s">
        <v>129</v>
      </c>
      <c r="BT19" s="626"/>
      <c r="BU19" s="626"/>
      <c r="BV19" s="626"/>
      <c r="BW19" s="626"/>
      <c r="BX19" s="626"/>
      <c r="BY19" s="626"/>
      <c r="BZ19" s="626"/>
      <c r="CA19" s="626"/>
      <c r="CB19" s="666"/>
      <c r="CD19" s="667" t="s">
        <v>278</v>
      </c>
      <c r="CE19" s="664"/>
      <c r="CF19" s="664"/>
      <c r="CG19" s="664"/>
      <c r="CH19" s="664"/>
      <c r="CI19" s="664"/>
      <c r="CJ19" s="664"/>
      <c r="CK19" s="664"/>
      <c r="CL19" s="664"/>
      <c r="CM19" s="664"/>
      <c r="CN19" s="664"/>
      <c r="CO19" s="664"/>
      <c r="CP19" s="664"/>
      <c r="CQ19" s="665"/>
      <c r="CR19" s="623" t="s">
        <v>249</v>
      </c>
      <c r="CS19" s="626"/>
      <c r="CT19" s="626"/>
      <c r="CU19" s="626"/>
      <c r="CV19" s="626"/>
      <c r="CW19" s="626"/>
      <c r="CX19" s="626"/>
      <c r="CY19" s="627"/>
      <c r="CZ19" s="685" t="s">
        <v>249</v>
      </c>
      <c r="DA19" s="685"/>
      <c r="DB19" s="685"/>
      <c r="DC19" s="685"/>
      <c r="DD19" s="631" t="s">
        <v>129</v>
      </c>
      <c r="DE19" s="626"/>
      <c r="DF19" s="626"/>
      <c r="DG19" s="626"/>
      <c r="DH19" s="626"/>
      <c r="DI19" s="626"/>
      <c r="DJ19" s="626"/>
      <c r="DK19" s="626"/>
      <c r="DL19" s="626"/>
      <c r="DM19" s="626"/>
      <c r="DN19" s="626"/>
      <c r="DO19" s="626"/>
      <c r="DP19" s="627"/>
      <c r="DQ19" s="631" t="s">
        <v>129</v>
      </c>
      <c r="DR19" s="626"/>
      <c r="DS19" s="626"/>
      <c r="DT19" s="626"/>
      <c r="DU19" s="626"/>
      <c r="DV19" s="626"/>
      <c r="DW19" s="626"/>
      <c r="DX19" s="626"/>
      <c r="DY19" s="626"/>
      <c r="DZ19" s="626"/>
      <c r="EA19" s="626"/>
      <c r="EB19" s="626"/>
      <c r="EC19" s="666"/>
    </row>
    <row r="20" spans="2:133" ht="11.25" customHeight="1">
      <c r="B20" s="620" t="s">
        <v>279</v>
      </c>
      <c r="C20" s="621"/>
      <c r="D20" s="621"/>
      <c r="E20" s="621"/>
      <c r="F20" s="621"/>
      <c r="G20" s="621"/>
      <c r="H20" s="621"/>
      <c r="I20" s="621"/>
      <c r="J20" s="621"/>
      <c r="K20" s="621"/>
      <c r="L20" s="621"/>
      <c r="M20" s="621"/>
      <c r="N20" s="621"/>
      <c r="O20" s="621"/>
      <c r="P20" s="621"/>
      <c r="Q20" s="622"/>
      <c r="R20" s="623">
        <v>720116</v>
      </c>
      <c r="S20" s="626"/>
      <c r="T20" s="626"/>
      <c r="U20" s="626"/>
      <c r="V20" s="626"/>
      <c r="W20" s="626"/>
      <c r="X20" s="626"/>
      <c r="Y20" s="627"/>
      <c r="Z20" s="685">
        <v>2.8</v>
      </c>
      <c r="AA20" s="685"/>
      <c r="AB20" s="685"/>
      <c r="AC20" s="685"/>
      <c r="AD20" s="686" t="s">
        <v>129</v>
      </c>
      <c r="AE20" s="686"/>
      <c r="AF20" s="686"/>
      <c r="AG20" s="686"/>
      <c r="AH20" s="686"/>
      <c r="AI20" s="686"/>
      <c r="AJ20" s="686"/>
      <c r="AK20" s="686"/>
      <c r="AL20" s="628" t="s">
        <v>129</v>
      </c>
      <c r="AM20" s="629"/>
      <c r="AN20" s="629"/>
      <c r="AO20" s="687"/>
      <c r="AP20" s="620" t="s">
        <v>280</v>
      </c>
      <c r="AQ20" s="621"/>
      <c r="AR20" s="621"/>
      <c r="AS20" s="621"/>
      <c r="AT20" s="621"/>
      <c r="AU20" s="621"/>
      <c r="AV20" s="621"/>
      <c r="AW20" s="621"/>
      <c r="AX20" s="621"/>
      <c r="AY20" s="621"/>
      <c r="AZ20" s="621"/>
      <c r="BA20" s="621"/>
      <c r="BB20" s="621"/>
      <c r="BC20" s="621"/>
      <c r="BD20" s="621"/>
      <c r="BE20" s="621"/>
      <c r="BF20" s="622"/>
      <c r="BG20" s="623">
        <v>336909</v>
      </c>
      <c r="BH20" s="626"/>
      <c r="BI20" s="626"/>
      <c r="BJ20" s="626"/>
      <c r="BK20" s="626"/>
      <c r="BL20" s="626"/>
      <c r="BM20" s="626"/>
      <c r="BN20" s="627"/>
      <c r="BO20" s="685">
        <v>3.7</v>
      </c>
      <c r="BP20" s="685"/>
      <c r="BQ20" s="685"/>
      <c r="BR20" s="685"/>
      <c r="BS20" s="631" t="s">
        <v>129</v>
      </c>
      <c r="BT20" s="626"/>
      <c r="BU20" s="626"/>
      <c r="BV20" s="626"/>
      <c r="BW20" s="626"/>
      <c r="BX20" s="626"/>
      <c r="BY20" s="626"/>
      <c r="BZ20" s="626"/>
      <c r="CA20" s="626"/>
      <c r="CB20" s="666"/>
      <c r="CD20" s="667" t="s">
        <v>281</v>
      </c>
      <c r="CE20" s="664"/>
      <c r="CF20" s="664"/>
      <c r="CG20" s="664"/>
      <c r="CH20" s="664"/>
      <c r="CI20" s="664"/>
      <c r="CJ20" s="664"/>
      <c r="CK20" s="664"/>
      <c r="CL20" s="664"/>
      <c r="CM20" s="664"/>
      <c r="CN20" s="664"/>
      <c r="CO20" s="664"/>
      <c r="CP20" s="664"/>
      <c r="CQ20" s="665"/>
      <c r="CR20" s="623">
        <v>25258305</v>
      </c>
      <c r="CS20" s="626"/>
      <c r="CT20" s="626"/>
      <c r="CU20" s="626"/>
      <c r="CV20" s="626"/>
      <c r="CW20" s="626"/>
      <c r="CX20" s="626"/>
      <c r="CY20" s="627"/>
      <c r="CZ20" s="685">
        <v>100</v>
      </c>
      <c r="DA20" s="685"/>
      <c r="DB20" s="685"/>
      <c r="DC20" s="685"/>
      <c r="DD20" s="631">
        <v>3687283</v>
      </c>
      <c r="DE20" s="626"/>
      <c r="DF20" s="626"/>
      <c r="DG20" s="626"/>
      <c r="DH20" s="626"/>
      <c r="DI20" s="626"/>
      <c r="DJ20" s="626"/>
      <c r="DK20" s="626"/>
      <c r="DL20" s="626"/>
      <c r="DM20" s="626"/>
      <c r="DN20" s="626"/>
      <c r="DO20" s="626"/>
      <c r="DP20" s="627"/>
      <c r="DQ20" s="631">
        <v>17082371</v>
      </c>
      <c r="DR20" s="626"/>
      <c r="DS20" s="626"/>
      <c r="DT20" s="626"/>
      <c r="DU20" s="626"/>
      <c r="DV20" s="626"/>
      <c r="DW20" s="626"/>
      <c r="DX20" s="626"/>
      <c r="DY20" s="626"/>
      <c r="DZ20" s="626"/>
      <c r="EA20" s="626"/>
      <c r="EB20" s="626"/>
      <c r="EC20" s="666"/>
    </row>
    <row r="21" spans="2:133" ht="11.25" customHeight="1">
      <c r="B21" s="620" t="s">
        <v>282</v>
      </c>
      <c r="C21" s="621"/>
      <c r="D21" s="621"/>
      <c r="E21" s="621"/>
      <c r="F21" s="621"/>
      <c r="G21" s="621"/>
      <c r="H21" s="621"/>
      <c r="I21" s="621"/>
      <c r="J21" s="621"/>
      <c r="K21" s="621"/>
      <c r="L21" s="621"/>
      <c r="M21" s="621"/>
      <c r="N21" s="621"/>
      <c r="O21" s="621"/>
      <c r="P21" s="621"/>
      <c r="Q21" s="622"/>
      <c r="R21" s="623" t="s">
        <v>249</v>
      </c>
      <c r="S21" s="626"/>
      <c r="T21" s="626"/>
      <c r="U21" s="626"/>
      <c r="V21" s="626"/>
      <c r="W21" s="626"/>
      <c r="X21" s="626"/>
      <c r="Y21" s="627"/>
      <c r="Z21" s="685" t="s">
        <v>249</v>
      </c>
      <c r="AA21" s="685"/>
      <c r="AB21" s="685"/>
      <c r="AC21" s="685"/>
      <c r="AD21" s="686" t="s">
        <v>129</v>
      </c>
      <c r="AE21" s="686"/>
      <c r="AF21" s="686"/>
      <c r="AG21" s="686"/>
      <c r="AH21" s="686"/>
      <c r="AI21" s="686"/>
      <c r="AJ21" s="686"/>
      <c r="AK21" s="686"/>
      <c r="AL21" s="628" t="s">
        <v>129</v>
      </c>
      <c r="AM21" s="629"/>
      <c r="AN21" s="629"/>
      <c r="AO21" s="687"/>
      <c r="AP21" s="731" t="s">
        <v>283</v>
      </c>
      <c r="AQ21" s="738"/>
      <c r="AR21" s="738"/>
      <c r="AS21" s="738"/>
      <c r="AT21" s="738"/>
      <c r="AU21" s="738"/>
      <c r="AV21" s="738"/>
      <c r="AW21" s="738"/>
      <c r="AX21" s="738"/>
      <c r="AY21" s="738"/>
      <c r="AZ21" s="738"/>
      <c r="BA21" s="738"/>
      <c r="BB21" s="738"/>
      <c r="BC21" s="738"/>
      <c r="BD21" s="738"/>
      <c r="BE21" s="738"/>
      <c r="BF21" s="733"/>
      <c r="BG21" s="623">
        <v>3881</v>
      </c>
      <c r="BH21" s="626"/>
      <c r="BI21" s="626"/>
      <c r="BJ21" s="626"/>
      <c r="BK21" s="626"/>
      <c r="BL21" s="626"/>
      <c r="BM21" s="626"/>
      <c r="BN21" s="627"/>
      <c r="BO21" s="685">
        <v>0</v>
      </c>
      <c r="BP21" s="685"/>
      <c r="BQ21" s="685"/>
      <c r="BR21" s="685"/>
      <c r="BS21" s="631" t="s">
        <v>129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284</v>
      </c>
      <c r="C22" s="621"/>
      <c r="D22" s="621"/>
      <c r="E22" s="621"/>
      <c r="F22" s="621"/>
      <c r="G22" s="621"/>
      <c r="H22" s="621"/>
      <c r="I22" s="621"/>
      <c r="J22" s="621"/>
      <c r="K22" s="621"/>
      <c r="L22" s="621"/>
      <c r="M22" s="621"/>
      <c r="N22" s="621"/>
      <c r="O22" s="621"/>
      <c r="P22" s="621"/>
      <c r="Q22" s="622"/>
      <c r="R22" s="623">
        <v>15719406</v>
      </c>
      <c r="S22" s="626"/>
      <c r="T22" s="626"/>
      <c r="U22" s="626"/>
      <c r="V22" s="626"/>
      <c r="W22" s="626"/>
      <c r="X22" s="626"/>
      <c r="Y22" s="627"/>
      <c r="Z22" s="685">
        <v>60.3</v>
      </c>
      <c r="AA22" s="685"/>
      <c r="AB22" s="685"/>
      <c r="AC22" s="685"/>
      <c r="AD22" s="686">
        <v>14666262</v>
      </c>
      <c r="AE22" s="686"/>
      <c r="AF22" s="686"/>
      <c r="AG22" s="686"/>
      <c r="AH22" s="686"/>
      <c r="AI22" s="686"/>
      <c r="AJ22" s="686"/>
      <c r="AK22" s="686"/>
      <c r="AL22" s="628">
        <v>99.6</v>
      </c>
      <c r="AM22" s="629"/>
      <c r="AN22" s="629"/>
      <c r="AO22" s="687"/>
      <c r="AP22" s="731" t="s">
        <v>285</v>
      </c>
      <c r="AQ22" s="738"/>
      <c r="AR22" s="738"/>
      <c r="AS22" s="738"/>
      <c r="AT22" s="738"/>
      <c r="AU22" s="738"/>
      <c r="AV22" s="738"/>
      <c r="AW22" s="738"/>
      <c r="AX22" s="738"/>
      <c r="AY22" s="738"/>
      <c r="AZ22" s="738"/>
      <c r="BA22" s="738"/>
      <c r="BB22" s="738"/>
      <c r="BC22" s="738"/>
      <c r="BD22" s="738"/>
      <c r="BE22" s="738"/>
      <c r="BF22" s="733"/>
      <c r="BG22" s="623" t="s">
        <v>129</v>
      </c>
      <c r="BH22" s="626"/>
      <c r="BI22" s="626"/>
      <c r="BJ22" s="626"/>
      <c r="BK22" s="626"/>
      <c r="BL22" s="626"/>
      <c r="BM22" s="626"/>
      <c r="BN22" s="627"/>
      <c r="BO22" s="685" t="s">
        <v>129</v>
      </c>
      <c r="BP22" s="685"/>
      <c r="BQ22" s="685"/>
      <c r="BR22" s="685"/>
      <c r="BS22" s="631" t="s">
        <v>249</v>
      </c>
      <c r="BT22" s="626"/>
      <c r="BU22" s="626"/>
      <c r="BV22" s="626"/>
      <c r="BW22" s="626"/>
      <c r="BX22" s="626"/>
      <c r="BY22" s="626"/>
      <c r="BZ22" s="626"/>
      <c r="CA22" s="626"/>
      <c r="CB22" s="666"/>
      <c r="CD22" s="740" t="s">
        <v>286</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287</v>
      </c>
      <c r="C23" s="621"/>
      <c r="D23" s="621"/>
      <c r="E23" s="621"/>
      <c r="F23" s="621"/>
      <c r="G23" s="621"/>
      <c r="H23" s="621"/>
      <c r="I23" s="621"/>
      <c r="J23" s="621"/>
      <c r="K23" s="621"/>
      <c r="L23" s="621"/>
      <c r="M23" s="621"/>
      <c r="N23" s="621"/>
      <c r="O23" s="621"/>
      <c r="P23" s="621"/>
      <c r="Q23" s="622"/>
      <c r="R23" s="623">
        <v>8384</v>
      </c>
      <c r="S23" s="626"/>
      <c r="T23" s="626"/>
      <c r="U23" s="626"/>
      <c r="V23" s="626"/>
      <c r="W23" s="626"/>
      <c r="X23" s="626"/>
      <c r="Y23" s="627"/>
      <c r="Z23" s="685">
        <v>0</v>
      </c>
      <c r="AA23" s="685"/>
      <c r="AB23" s="685"/>
      <c r="AC23" s="685"/>
      <c r="AD23" s="686">
        <v>8384</v>
      </c>
      <c r="AE23" s="686"/>
      <c r="AF23" s="686"/>
      <c r="AG23" s="686"/>
      <c r="AH23" s="686"/>
      <c r="AI23" s="686"/>
      <c r="AJ23" s="686"/>
      <c r="AK23" s="686"/>
      <c r="AL23" s="628">
        <v>0.1</v>
      </c>
      <c r="AM23" s="629"/>
      <c r="AN23" s="629"/>
      <c r="AO23" s="687"/>
      <c r="AP23" s="731" t="s">
        <v>288</v>
      </c>
      <c r="AQ23" s="738"/>
      <c r="AR23" s="738"/>
      <c r="AS23" s="738"/>
      <c r="AT23" s="738"/>
      <c r="AU23" s="738"/>
      <c r="AV23" s="738"/>
      <c r="AW23" s="738"/>
      <c r="AX23" s="738"/>
      <c r="AY23" s="738"/>
      <c r="AZ23" s="738"/>
      <c r="BA23" s="738"/>
      <c r="BB23" s="738"/>
      <c r="BC23" s="738"/>
      <c r="BD23" s="738"/>
      <c r="BE23" s="738"/>
      <c r="BF23" s="733"/>
      <c r="BG23" s="623">
        <v>333028</v>
      </c>
      <c r="BH23" s="626"/>
      <c r="BI23" s="626"/>
      <c r="BJ23" s="626"/>
      <c r="BK23" s="626"/>
      <c r="BL23" s="626"/>
      <c r="BM23" s="626"/>
      <c r="BN23" s="627"/>
      <c r="BO23" s="685">
        <v>3.6</v>
      </c>
      <c r="BP23" s="685"/>
      <c r="BQ23" s="685"/>
      <c r="BR23" s="685"/>
      <c r="BS23" s="631" t="s">
        <v>249</v>
      </c>
      <c r="BT23" s="626"/>
      <c r="BU23" s="626"/>
      <c r="BV23" s="626"/>
      <c r="BW23" s="626"/>
      <c r="BX23" s="626"/>
      <c r="BY23" s="626"/>
      <c r="BZ23" s="626"/>
      <c r="CA23" s="626"/>
      <c r="CB23" s="666"/>
      <c r="CD23" s="740" t="s">
        <v>227</v>
      </c>
      <c r="CE23" s="741"/>
      <c r="CF23" s="741"/>
      <c r="CG23" s="741"/>
      <c r="CH23" s="741"/>
      <c r="CI23" s="741"/>
      <c r="CJ23" s="741"/>
      <c r="CK23" s="741"/>
      <c r="CL23" s="741"/>
      <c r="CM23" s="741"/>
      <c r="CN23" s="741"/>
      <c r="CO23" s="741"/>
      <c r="CP23" s="741"/>
      <c r="CQ23" s="742"/>
      <c r="CR23" s="740" t="s">
        <v>289</v>
      </c>
      <c r="CS23" s="741"/>
      <c r="CT23" s="741"/>
      <c r="CU23" s="741"/>
      <c r="CV23" s="741"/>
      <c r="CW23" s="741"/>
      <c r="CX23" s="741"/>
      <c r="CY23" s="742"/>
      <c r="CZ23" s="740" t="s">
        <v>290</v>
      </c>
      <c r="DA23" s="741"/>
      <c r="DB23" s="741"/>
      <c r="DC23" s="742"/>
      <c r="DD23" s="740" t="s">
        <v>291</v>
      </c>
      <c r="DE23" s="741"/>
      <c r="DF23" s="741"/>
      <c r="DG23" s="741"/>
      <c r="DH23" s="741"/>
      <c r="DI23" s="741"/>
      <c r="DJ23" s="741"/>
      <c r="DK23" s="742"/>
      <c r="DL23" s="749" t="s">
        <v>292</v>
      </c>
      <c r="DM23" s="750"/>
      <c r="DN23" s="750"/>
      <c r="DO23" s="750"/>
      <c r="DP23" s="750"/>
      <c r="DQ23" s="750"/>
      <c r="DR23" s="750"/>
      <c r="DS23" s="750"/>
      <c r="DT23" s="750"/>
      <c r="DU23" s="750"/>
      <c r="DV23" s="751"/>
      <c r="DW23" s="740" t="s">
        <v>293</v>
      </c>
      <c r="DX23" s="741"/>
      <c r="DY23" s="741"/>
      <c r="DZ23" s="741"/>
      <c r="EA23" s="741"/>
      <c r="EB23" s="741"/>
      <c r="EC23" s="742"/>
    </row>
    <row r="24" spans="2:133" ht="11.25" customHeight="1">
      <c r="B24" s="620" t="s">
        <v>294</v>
      </c>
      <c r="C24" s="621"/>
      <c r="D24" s="621"/>
      <c r="E24" s="621"/>
      <c r="F24" s="621"/>
      <c r="G24" s="621"/>
      <c r="H24" s="621"/>
      <c r="I24" s="621"/>
      <c r="J24" s="621"/>
      <c r="K24" s="621"/>
      <c r="L24" s="621"/>
      <c r="M24" s="621"/>
      <c r="N24" s="621"/>
      <c r="O24" s="621"/>
      <c r="P24" s="621"/>
      <c r="Q24" s="622"/>
      <c r="R24" s="623">
        <v>159280</v>
      </c>
      <c r="S24" s="626"/>
      <c r="T24" s="626"/>
      <c r="U24" s="626"/>
      <c r="V24" s="626"/>
      <c r="W24" s="626"/>
      <c r="X24" s="626"/>
      <c r="Y24" s="627"/>
      <c r="Z24" s="685">
        <v>0.6</v>
      </c>
      <c r="AA24" s="685"/>
      <c r="AB24" s="685"/>
      <c r="AC24" s="685"/>
      <c r="AD24" s="686" t="s">
        <v>249</v>
      </c>
      <c r="AE24" s="686"/>
      <c r="AF24" s="686"/>
      <c r="AG24" s="686"/>
      <c r="AH24" s="686"/>
      <c r="AI24" s="686"/>
      <c r="AJ24" s="686"/>
      <c r="AK24" s="686"/>
      <c r="AL24" s="628" t="s">
        <v>249</v>
      </c>
      <c r="AM24" s="629"/>
      <c r="AN24" s="629"/>
      <c r="AO24" s="687"/>
      <c r="AP24" s="731" t="s">
        <v>295</v>
      </c>
      <c r="AQ24" s="738"/>
      <c r="AR24" s="738"/>
      <c r="AS24" s="738"/>
      <c r="AT24" s="738"/>
      <c r="AU24" s="738"/>
      <c r="AV24" s="738"/>
      <c r="AW24" s="738"/>
      <c r="AX24" s="738"/>
      <c r="AY24" s="738"/>
      <c r="AZ24" s="738"/>
      <c r="BA24" s="738"/>
      <c r="BB24" s="738"/>
      <c r="BC24" s="738"/>
      <c r="BD24" s="738"/>
      <c r="BE24" s="738"/>
      <c r="BF24" s="733"/>
      <c r="BG24" s="623" t="s">
        <v>249</v>
      </c>
      <c r="BH24" s="626"/>
      <c r="BI24" s="626"/>
      <c r="BJ24" s="626"/>
      <c r="BK24" s="626"/>
      <c r="BL24" s="626"/>
      <c r="BM24" s="626"/>
      <c r="BN24" s="627"/>
      <c r="BO24" s="685" t="s">
        <v>129</v>
      </c>
      <c r="BP24" s="685"/>
      <c r="BQ24" s="685"/>
      <c r="BR24" s="685"/>
      <c r="BS24" s="631" t="s">
        <v>129</v>
      </c>
      <c r="BT24" s="626"/>
      <c r="BU24" s="626"/>
      <c r="BV24" s="626"/>
      <c r="BW24" s="626"/>
      <c r="BX24" s="626"/>
      <c r="BY24" s="626"/>
      <c r="BZ24" s="626"/>
      <c r="CA24" s="626"/>
      <c r="CB24" s="666"/>
      <c r="CD24" s="694" t="s">
        <v>296</v>
      </c>
      <c r="CE24" s="695"/>
      <c r="CF24" s="695"/>
      <c r="CG24" s="695"/>
      <c r="CH24" s="695"/>
      <c r="CI24" s="695"/>
      <c r="CJ24" s="695"/>
      <c r="CK24" s="695"/>
      <c r="CL24" s="695"/>
      <c r="CM24" s="695"/>
      <c r="CN24" s="695"/>
      <c r="CO24" s="695"/>
      <c r="CP24" s="695"/>
      <c r="CQ24" s="696"/>
      <c r="CR24" s="688">
        <v>12307451</v>
      </c>
      <c r="CS24" s="689"/>
      <c r="CT24" s="689"/>
      <c r="CU24" s="689"/>
      <c r="CV24" s="689"/>
      <c r="CW24" s="689"/>
      <c r="CX24" s="689"/>
      <c r="CY24" s="735"/>
      <c r="CZ24" s="736">
        <v>48.7</v>
      </c>
      <c r="DA24" s="705"/>
      <c r="DB24" s="705"/>
      <c r="DC24" s="739"/>
      <c r="DD24" s="734">
        <v>8239132</v>
      </c>
      <c r="DE24" s="689"/>
      <c r="DF24" s="689"/>
      <c r="DG24" s="689"/>
      <c r="DH24" s="689"/>
      <c r="DI24" s="689"/>
      <c r="DJ24" s="689"/>
      <c r="DK24" s="735"/>
      <c r="DL24" s="734">
        <v>8112983</v>
      </c>
      <c r="DM24" s="689"/>
      <c r="DN24" s="689"/>
      <c r="DO24" s="689"/>
      <c r="DP24" s="689"/>
      <c r="DQ24" s="689"/>
      <c r="DR24" s="689"/>
      <c r="DS24" s="689"/>
      <c r="DT24" s="689"/>
      <c r="DU24" s="689"/>
      <c r="DV24" s="735"/>
      <c r="DW24" s="736">
        <v>51.8</v>
      </c>
      <c r="DX24" s="705"/>
      <c r="DY24" s="705"/>
      <c r="DZ24" s="705"/>
      <c r="EA24" s="705"/>
      <c r="EB24" s="705"/>
      <c r="EC24" s="737"/>
    </row>
    <row r="25" spans="2:133" ht="11.25" customHeight="1">
      <c r="B25" s="620" t="s">
        <v>297</v>
      </c>
      <c r="C25" s="621"/>
      <c r="D25" s="621"/>
      <c r="E25" s="621"/>
      <c r="F25" s="621"/>
      <c r="G25" s="621"/>
      <c r="H25" s="621"/>
      <c r="I25" s="621"/>
      <c r="J25" s="621"/>
      <c r="K25" s="621"/>
      <c r="L25" s="621"/>
      <c r="M25" s="621"/>
      <c r="N25" s="621"/>
      <c r="O25" s="621"/>
      <c r="P25" s="621"/>
      <c r="Q25" s="622"/>
      <c r="R25" s="623">
        <v>172662</v>
      </c>
      <c r="S25" s="626"/>
      <c r="T25" s="626"/>
      <c r="U25" s="626"/>
      <c r="V25" s="626"/>
      <c r="W25" s="626"/>
      <c r="X25" s="626"/>
      <c r="Y25" s="627"/>
      <c r="Z25" s="685">
        <v>0.7</v>
      </c>
      <c r="AA25" s="685"/>
      <c r="AB25" s="685"/>
      <c r="AC25" s="685"/>
      <c r="AD25" s="686">
        <v>19852</v>
      </c>
      <c r="AE25" s="686"/>
      <c r="AF25" s="686"/>
      <c r="AG25" s="686"/>
      <c r="AH25" s="686"/>
      <c r="AI25" s="686"/>
      <c r="AJ25" s="686"/>
      <c r="AK25" s="686"/>
      <c r="AL25" s="628">
        <v>0.1</v>
      </c>
      <c r="AM25" s="629"/>
      <c r="AN25" s="629"/>
      <c r="AO25" s="687"/>
      <c r="AP25" s="731" t="s">
        <v>298</v>
      </c>
      <c r="AQ25" s="738"/>
      <c r="AR25" s="738"/>
      <c r="AS25" s="738"/>
      <c r="AT25" s="738"/>
      <c r="AU25" s="738"/>
      <c r="AV25" s="738"/>
      <c r="AW25" s="738"/>
      <c r="AX25" s="738"/>
      <c r="AY25" s="738"/>
      <c r="AZ25" s="738"/>
      <c r="BA25" s="738"/>
      <c r="BB25" s="738"/>
      <c r="BC25" s="738"/>
      <c r="BD25" s="738"/>
      <c r="BE25" s="738"/>
      <c r="BF25" s="733"/>
      <c r="BG25" s="623" t="s">
        <v>249</v>
      </c>
      <c r="BH25" s="626"/>
      <c r="BI25" s="626"/>
      <c r="BJ25" s="626"/>
      <c r="BK25" s="626"/>
      <c r="BL25" s="626"/>
      <c r="BM25" s="626"/>
      <c r="BN25" s="627"/>
      <c r="BO25" s="685" t="s">
        <v>249</v>
      </c>
      <c r="BP25" s="685"/>
      <c r="BQ25" s="685"/>
      <c r="BR25" s="685"/>
      <c r="BS25" s="631" t="s">
        <v>249</v>
      </c>
      <c r="BT25" s="626"/>
      <c r="BU25" s="626"/>
      <c r="BV25" s="626"/>
      <c r="BW25" s="626"/>
      <c r="BX25" s="626"/>
      <c r="BY25" s="626"/>
      <c r="BZ25" s="626"/>
      <c r="CA25" s="626"/>
      <c r="CB25" s="666"/>
      <c r="CD25" s="667" t="s">
        <v>299</v>
      </c>
      <c r="CE25" s="664"/>
      <c r="CF25" s="664"/>
      <c r="CG25" s="664"/>
      <c r="CH25" s="664"/>
      <c r="CI25" s="664"/>
      <c r="CJ25" s="664"/>
      <c r="CK25" s="664"/>
      <c r="CL25" s="664"/>
      <c r="CM25" s="664"/>
      <c r="CN25" s="664"/>
      <c r="CO25" s="664"/>
      <c r="CP25" s="664"/>
      <c r="CQ25" s="665"/>
      <c r="CR25" s="623">
        <v>3524357</v>
      </c>
      <c r="CS25" s="624"/>
      <c r="CT25" s="624"/>
      <c r="CU25" s="624"/>
      <c r="CV25" s="624"/>
      <c r="CW25" s="624"/>
      <c r="CX25" s="624"/>
      <c r="CY25" s="625"/>
      <c r="CZ25" s="628">
        <v>14</v>
      </c>
      <c r="DA25" s="657"/>
      <c r="DB25" s="657"/>
      <c r="DC25" s="658"/>
      <c r="DD25" s="631">
        <v>3318359</v>
      </c>
      <c r="DE25" s="624"/>
      <c r="DF25" s="624"/>
      <c r="DG25" s="624"/>
      <c r="DH25" s="624"/>
      <c r="DI25" s="624"/>
      <c r="DJ25" s="624"/>
      <c r="DK25" s="625"/>
      <c r="DL25" s="631">
        <v>3192570</v>
      </c>
      <c r="DM25" s="624"/>
      <c r="DN25" s="624"/>
      <c r="DO25" s="624"/>
      <c r="DP25" s="624"/>
      <c r="DQ25" s="624"/>
      <c r="DR25" s="624"/>
      <c r="DS25" s="624"/>
      <c r="DT25" s="624"/>
      <c r="DU25" s="624"/>
      <c r="DV25" s="625"/>
      <c r="DW25" s="628">
        <v>20.399999999999999</v>
      </c>
      <c r="DX25" s="657"/>
      <c r="DY25" s="657"/>
      <c r="DZ25" s="657"/>
      <c r="EA25" s="657"/>
      <c r="EB25" s="657"/>
      <c r="EC25" s="659"/>
    </row>
    <row r="26" spans="2:133" ht="11.25" customHeight="1">
      <c r="B26" s="620" t="s">
        <v>300</v>
      </c>
      <c r="C26" s="621"/>
      <c r="D26" s="621"/>
      <c r="E26" s="621"/>
      <c r="F26" s="621"/>
      <c r="G26" s="621"/>
      <c r="H26" s="621"/>
      <c r="I26" s="621"/>
      <c r="J26" s="621"/>
      <c r="K26" s="621"/>
      <c r="L26" s="621"/>
      <c r="M26" s="621"/>
      <c r="N26" s="621"/>
      <c r="O26" s="621"/>
      <c r="P26" s="621"/>
      <c r="Q26" s="622"/>
      <c r="R26" s="623">
        <v>173704</v>
      </c>
      <c r="S26" s="626"/>
      <c r="T26" s="626"/>
      <c r="U26" s="626"/>
      <c r="V26" s="626"/>
      <c r="W26" s="626"/>
      <c r="X26" s="626"/>
      <c r="Y26" s="627"/>
      <c r="Z26" s="685">
        <v>0.7</v>
      </c>
      <c r="AA26" s="685"/>
      <c r="AB26" s="685"/>
      <c r="AC26" s="685"/>
      <c r="AD26" s="686" t="s">
        <v>129</v>
      </c>
      <c r="AE26" s="686"/>
      <c r="AF26" s="686"/>
      <c r="AG26" s="686"/>
      <c r="AH26" s="686"/>
      <c r="AI26" s="686"/>
      <c r="AJ26" s="686"/>
      <c r="AK26" s="686"/>
      <c r="AL26" s="628" t="s">
        <v>249</v>
      </c>
      <c r="AM26" s="629"/>
      <c r="AN26" s="629"/>
      <c r="AO26" s="687"/>
      <c r="AP26" s="731" t="s">
        <v>301</v>
      </c>
      <c r="AQ26" s="732"/>
      <c r="AR26" s="732"/>
      <c r="AS26" s="732"/>
      <c r="AT26" s="732"/>
      <c r="AU26" s="732"/>
      <c r="AV26" s="732"/>
      <c r="AW26" s="732"/>
      <c r="AX26" s="732"/>
      <c r="AY26" s="732"/>
      <c r="AZ26" s="732"/>
      <c r="BA26" s="732"/>
      <c r="BB26" s="732"/>
      <c r="BC26" s="732"/>
      <c r="BD26" s="732"/>
      <c r="BE26" s="732"/>
      <c r="BF26" s="733"/>
      <c r="BG26" s="623" t="s">
        <v>249</v>
      </c>
      <c r="BH26" s="626"/>
      <c r="BI26" s="626"/>
      <c r="BJ26" s="626"/>
      <c r="BK26" s="626"/>
      <c r="BL26" s="626"/>
      <c r="BM26" s="626"/>
      <c r="BN26" s="627"/>
      <c r="BO26" s="685" t="s">
        <v>129</v>
      </c>
      <c r="BP26" s="685"/>
      <c r="BQ26" s="685"/>
      <c r="BR26" s="685"/>
      <c r="BS26" s="631" t="s">
        <v>129</v>
      </c>
      <c r="BT26" s="626"/>
      <c r="BU26" s="626"/>
      <c r="BV26" s="626"/>
      <c r="BW26" s="626"/>
      <c r="BX26" s="626"/>
      <c r="BY26" s="626"/>
      <c r="BZ26" s="626"/>
      <c r="CA26" s="626"/>
      <c r="CB26" s="666"/>
      <c r="CD26" s="667" t="s">
        <v>302</v>
      </c>
      <c r="CE26" s="664"/>
      <c r="CF26" s="664"/>
      <c r="CG26" s="664"/>
      <c r="CH26" s="664"/>
      <c r="CI26" s="664"/>
      <c r="CJ26" s="664"/>
      <c r="CK26" s="664"/>
      <c r="CL26" s="664"/>
      <c r="CM26" s="664"/>
      <c r="CN26" s="664"/>
      <c r="CO26" s="664"/>
      <c r="CP26" s="664"/>
      <c r="CQ26" s="665"/>
      <c r="CR26" s="623">
        <v>2154675</v>
      </c>
      <c r="CS26" s="626"/>
      <c r="CT26" s="626"/>
      <c r="CU26" s="626"/>
      <c r="CV26" s="626"/>
      <c r="CW26" s="626"/>
      <c r="CX26" s="626"/>
      <c r="CY26" s="627"/>
      <c r="CZ26" s="628">
        <v>8.5</v>
      </c>
      <c r="DA26" s="657"/>
      <c r="DB26" s="657"/>
      <c r="DC26" s="658"/>
      <c r="DD26" s="631">
        <v>1994106</v>
      </c>
      <c r="DE26" s="626"/>
      <c r="DF26" s="626"/>
      <c r="DG26" s="626"/>
      <c r="DH26" s="626"/>
      <c r="DI26" s="626"/>
      <c r="DJ26" s="626"/>
      <c r="DK26" s="627"/>
      <c r="DL26" s="631" t="s">
        <v>129</v>
      </c>
      <c r="DM26" s="626"/>
      <c r="DN26" s="626"/>
      <c r="DO26" s="626"/>
      <c r="DP26" s="626"/>
      <c r="DQ26" s="626"/>
      <c r="DR26" s="626"/>
      <c r="DS26" s="626"/>
      <c r="DT26" s="626"/>
      <c r="DU26" s="626"/>
      <c r="DV26" s="627"/>
      <c r="DW26" s="628" t="s">
        <v>129</v>
      </c>
      <c r="DX26" s="657"/>
      <c r="DY26" s="657"/>
      <c r="DZ26" s="657"/>
      <c r="EA26" s="657"/>
      <c r="EB26" s="657"/>
      <c r="EC26" s="659"/>
    </row>
    <row r="27" spans="2:133" ht="11.25" customHeight="1">
      <c r="B27" s="620" t="s">
        <v>303</v>
      </c>
      <c r="C27" s="621"/>
      <c r="D27" s="621"/>
      <c r="E27" s="621"/>
      <c r="F27" s="621"/>
      <c r="G27" s="621"/>
      <c r="H27" s="621"/>
      <c r="I27" s="621"/>
      <c r="J27" s="621"/>
      <c r="K27" s="621"/>
      <c r="L27" s="621"/>
      <c r="M27" s="621"/>
      <c r="N27" s="621"/>
      <c r="O27" s="621"/>
      <c r="P27" s="621"/>
      <c r="Q27" s="622"/>
      <c r="R27" s="623">
        <v>3553011</v>
      </c>
      <c r="S27" s="626"/>
      <c r="T27" s="626"/>
      <c r="U27" s="626"/>
      <c r="V27" s="626"/>
      <c r="W27" s="626"/>
      <c r="X27" s="626"/>
      <c r="Y27" s="627"/>
      <c r="Z27" s="685">
        <v>13.6</v>
      </c>
      <c r="AA27" s="685"/>
      <c r="AB27" s="685"/>
      <c r="AC27" s="685"/>
      <c r="AD27" s="686" t="s">
        <v>129</v>
      </c>
      <c r="AE27" s="686"/>
      <c r="AF27" s="686"/>
      <c r="AG27" s="686"/>
      <c r="AH27" s="686"/>
      <c r="AI27" s="686"/>
      <c r="AJ27" s="686"/>
      <c r="AK27" s="686"/>
      <c r="AL27" s="628" t="s">
        <v>249</v>
      </c>
      <c r="AM27" s="629"/>
      <c r="AN27" s="629"/>
      <c r="AO27" s="687"/>
      <c r="AP27" s="620" t="s">
        <v>304</v>
      </c>
      <c r="AQ27" s="621"/>
      <c r="AR27" s="621"/>
      <c r="AS27" s="621"/>
      <c r="AT27" s="621"/>
      <c r="AU27" s="621"/>
      <c r="AV27" s="621"/>
      <c r="AW27" s="621"/>
      <c r="AX27" s="621"/>
      <c r="AY27" s="621"/>
      <c r="AZ27" s="621"/>
      <c r="BA27" s="621"/>
      <c r="BB27" s="621"/>
      <c r="BC27" s="621"/>
      <c r="BD27" s="621"/>
      <c r="BE27" s="621"/>
      <c r="BF27" s="622"/>
      <c r="BG27" s="623">
        <v>9131631</v>
      </c>
      <c r="BH27" s="626"/>
      <c r="BI27" s="626"/>
      <c r="BJ27" s="626"/>
      <c r="BK27" s="626"/>
      <c r="BL27" s="626"/>
      <c r="BM27" s="626"/>
      <c r="BN27" s="627"/>
      <c r="BO27" s="685">
        <v>100</v>
      </c>
      <c r="BP27" s="685"/>
      <c r="BQ27" s="685"/>
      <c r="BR27" s="685"/>
      <c r="BS27" s="631">
        <v>183112</v>
      </c>
      <c r="BT27" s="626"/>
      <c r="BU27" s="626"/>
      <c r="BV27" s="626"/>
      <c r="BW27" s="626"/>
      <c r="BX27" s="626"/>
      <c r="BY27" s="626"/>
      <c r="BZ27" s="626"/>
      <c r="CA27" s="626"/>
      <c r="CB27" s="666"/>
      <c r="CD27" s="667" t="s">
        <v>305</v>
      </c>
      <c r="CE27" s="664"/>
      <c r="CF27" s="664"/>
      <c r="CG27" s="664"/>
      <c r="CH27" s="664"/>
      <c r="CI27" s="664"/>
      <c r="CJ27" s="664"/>
      <c r="CK27" s="664"/>
      <c r="CL27" s="664"/>
      <c r="CM27" s="664"/>
      <c r="CN27" s="664"/>
      <c r="CO27" s="664"/>
      <c r="CP27" s="664"/>
      <c r="CQ27" s="665"/>
      <c r="CR27" s="623">
        <v>5802708</v>
      </c>
      <c r="CS27" s="624"/>
      <c r="CT27" s="624"/>
      <c r="CU27" s="624"/>
      <c r="CV27" s="624"/>
      <c r="CW27" s="624"/>
      <c r="CX27" s="624"/>
      <c r="CY27" s="625"/>
      <c r="CZ27" s="628">
        <v>23</v>
      </c>
      <c r="DA27" s="657"/>
      <c r="DB27" s="657"/>
      <c r="DC27" s="658"/>
      <c r="DD27" s="631">
        <v>1955298</v>
      </c>
      <c r="DE27" s="624"/>
      <c r="DF27" s="624"/>
      <c r="DG27" s="624"/>
      <c r="DH27" s="624"/>
      <c r="DI27" s="624"/>
      <c r="DJ27" s="624"/>
      <c r="DK27" s="625"/>
      <c r="DL27" s="631">
        <v>1954938</v>
      </c>
      <c r="DM27" s="624"/>
      <c r="DN27" s="624"/>
      <c r="DO27" s="624"/>
      <c r="DP27" s="624"/>
      <c r="DQ27" s="624"/>
      <c r="DR27" s="624"/>
      <c r="DS27" s="624"/>
      <c r="DT27" s="624"/>
      <c r="DU27" s="624"/>
      <c r="DV27" s="625"/>
      <c r="DW27" s="628">
        <v>12.5</v>
      </c>
      <c r="DX27" s="657"/>
      <c r="DY27" s="657"/>
      <c r="DZ27" s="657"/>
      <c r="EA27" s="657"/>
      <c r="EB27" s="657"/>
      <c r="EC27" s="659"/>
    </row>
    <row r="28" spans="2:133" ht="11.25" customHeight="1">
      <c r="B28" s="728" t="s">
        <v>306</v>
      </c>
      <c r="C28" s="729"/>
      <c r="D28" s="729"/>
      <c r="E28" s="729"/>
      <c r="F28" s="729"/>
      <c r="G28" s="729"/>
      <c r="H28" s="729"/>
      <c r="I28" s="729"/>
      <c r="J28" s="729"/>
      <c r="K28" s="729"/>
      <c r="L28" s="729"/>
      <c r="M28" s="729"/>
      <c r="N28" s="729"/>
      <c r="O28" s="729"/>
      <c r="P28" s="729"/>
      <c r="Q28" s="730"/>
      <c r="R28" s="623" t="s">
        <v>249</v>
      </c>
      <c r="S28" s="626"/>
      <c r="T28" s="626"/>
      <c r="U28" s="626"/>
      <c r="V28" s="626"/>
      <c r="W28" s="626"/>
      <c r="X28" s="626"/>
      <c r="Y28" s="627"/>
      <c r="Z28" s="685" t="s">
        <v>249</v>
      </c>
      <c r="AA28" s="685"/>
      <c r="AB28" s="685"/>
      <c r="AC28" s="685"/>
      <c r="AD28" s="686" t="s">
        <v>129</v>
      </c>
      <c r="AE28" s="686"/>
      <c r="AF28" s="686"/>
      <c r="AG28" s="686"/>
      <c r="AH28" s="686"/>
      <c r="AI28" s="686"/>
      <c r="AJ28" s="686"/>
      <c r="AK28" s="686"/>
      <c r="AL28" s="628" t="s">
        <v>249</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307</v>
      </c>
      <c r="CE28" s="664"/>
      <c r="CF28" s="664"/>
      <c r="CG28" s="664"/>
      <c r="CH28" s="664"/>
      <c r="CI28" s="664"/>
      <c r="CJ28" s="664"/>
      <c r="CK28" s="664"/>
      <c r="CL28" s="664"/>
      <c r="CM28" s="664"/>
      <c r="CN28" s="664"/>
      <c r="CO28" s="664"/>
      <c r="CP28" s="664"/>
      <c r="CQ28" s="665"/>
      <c r="CR28" s="623">
        <v>2980386</v>
      </c>
      <c r="CS28" s="626"/>
      <c r="CT28" s="626"/>
      <c r="CU28" s="626"/>
      <c r="CV28" s="626"/>
      <c r="CW28" s="626"/>
      <c r="CX28" s="626"/>
      <c r="CY28" s="627"/>
      <c r="CZ28" s="628">
        <v>11.8</v>
      </c>
      <c r="DA28" s="657"/>
      <c r="DB28" s="657"/>
      <c r="DC28" s="658"/>
      <c r="DD28" s="631">
        <v>2965475</v>
      </c>
      <c r="DE28" s="626"/>
      <c r="DF28" s="626"/>
      <c r="DG28" s="626"/>
      <c r="DH28" s="626"/>
      <c r="DI28" s="626"/>
      <c r="DJ28" s="626"/>
      <c r="DK28" s="627"/>
      <c r="DL28" s="631">
        <v>2965475</v>
      </c>
      <c r="DM28" s="626"/>
      <c r="DN28" s="626"/>
      <c r="DO28" s="626"/>
      <c r="DP28" s="626"/>
      <c r="DQ28" s="626"/>
      <c r="DR28" s="626"/>
      <c r="DS28" s="626"/>
      <c r="DT28" s="626"/>
      <c r="DU28" s="626"/>
      <c r="DV28" s="627"/>
      <c r="DW28" s="628">
        <v>18.899999999999999</v>
      </c>
      <c r="DX28" s="657"/>
      <c r="DY28" s="657"/>
      <c r="DZ28" s="657"/>
      <c r="EA28" s="657"/>
      <c r="EB28" s="657"/>
      <c r="EC28" s="659"/>
    </row>
    <row r="29" spans="2:133" ht="11.25" customHeight="1">
      <c r="B29" s="620" t="s">
        <v>308</v>
      </c>
      <c r="C29" s="621"/>
      <c r="D29" s="621"/>
      <c r="E29" s="621"/>
      <c r="F29" s="621"/>
      <c r="G29" s="621"/>
      <c r="H29" s="621"/>
      <c r="I29" s="621"/>
      <c r="J29" s="621"/>
      <c r="K29" s="621"/>
      <c r="L29" s="621"/>
      <c r="M29" s="621"/>
      <c r="N29" s="621"/>
      <c r="O29" s="621"/>
      <c r="P29" s="621"/>
      <c r="Q29" s="622"/>
      <c r="R29" s="623">
        <v>2039962</v>
      </c>
      <c r="S29" s="626"/>
      <c r="T29" s="626"/>
      <c r="U29" s="626"/>
      <c r="V29" s="626"/>
      <c r="W29" s="626"/>
      <c r="X29" s="626"/>
      <c r="Y29" s="627"/>
      <c r="Z29" s="685">
        <v>7.8</v>
      </c>
      <c r="AA29" s="685"/>
      <c r="AB29" s="685"/>
      <c r="AC29" s="685"/>
      <c r="AD29" s="686" t="s">
        <v>129</v>
      </c>
      <c r="AE29" s="686"/>
      <c r="AF29" s="686"/>
      <c r="AG29" s="686"/>
      <c r="AH29" s="686"/>
      <c r="AI29" s="686"/>
      <c r="AJ29" s="686"/>
      <c r="AK29" s="686"/>
      <c r="AL29" s="628" t="s">
        <v>129</v>
      </c>
      <c r="AM29" s="629"/>
      <c r="AN29" s="629"/>
      <c r="AO29" s="687"/>
      <c r="AP29" s="697" t="s">
        <v>227</v>
      </c>
      <c r="AQ29" s="698"/>
      <c r="AR29" s="698"/>
      <c r="AS29" s="698"/>
      <c r="AT29" s="698"/>
      <c r="AU29" s="698"/>
      <c r="AV29" s="698"/>
      <c r="AW29" s="698"/>
      <c r="AX29" s="698"/>
      <c r="AY29" s="698"/>
      <c r="AZ29" s="698"/>
      <c r="BA29" s="698"/>
      <c r="BB29" s="698"/>
      <c r="BC29" s="698"/>
      <c r="BD29" s="698"/>
      <c r="BE29" s="698"/>
      <c r="BF29" s="699"/>
      <c r="BG29" s="697" t="s">
        <v>309</v>
      </c>
      <c r="BH29" s="725"/>
      <c r="BI29" s="725"/>
      <c r="BJ29" s="725"/>
      <c r="BK29" s="725"/>
      <c r="BL29" s="725"/>
      <c r="BM29" s="725"/>
      <c r="BN29" s="725"/>
      <c r="BO29" s="725"/>
      <c r="BP29" s="725"/>
      <c r="BQ29" s="726"/>
      <c r="BR29" s="697" t="s">
        <v>310</v>
      </c>
      <c r="BS29" s="725"/>
      <c r="BT29" s="725"/>
      <c r="BU29" s="725"/>
      <c r="BV29" s="725"/>
      <c r="BW29" s="725"/>
      <c r="BX29" s="725"/>
      <c r="BY29" s="725"/>
      <c r="BZ29" s="725"/>
      <c r="CA29" s="725"/>
      <c r="CB29" s="726"/>
      <c r="CD29" s="707" t="s">
        <v>311</v>
      </c>
      <c r="CE29" s="708"/>
      <c r="CF29" s="667" t="s">
        <v>312</v>
      </c>
      <c r="CG29" s="664"/>
      <c r="CH29" s="664"/>
      <c r="CI29" s="664"/>
      <c r="CJ29" s="664"/>
      <c r="CK29" s="664"/>
      <c r="CL29" s="664"/>
      <c r="CM29" s="664"/>
      <c r="CN29" s="664"/>
      <c r="CO29" s="664"/>
      <c r="CP29" s="664"/>
      <c r="CQ29" s="665"/>
      <c r="CR29" s="623">
        <v>2980187</v>
      </c>
      <c r="CS29" s="624"/>
      <c r="CT29" s="624"/>
      <c r="CU29" s="624"/>
      <c r="CV29" s="624"/>
      <c r="CW29" s="624"/>
      <c r="CX29" s="624"/>
      <c r="CY29" s="625"/>
      <c r="CZ29" s="628">
        <v>11.8</v>
      </c>
      <c r="DA29" s="657"/>
      <c r="DB29" s="657"/>
      <c r="DC29" s="658"/>
      <c r="DD29" s="631">
        <v>2965276</v>
      </c>
      <c r="DE29" s="624"/>
      <c r="DF29" s="624"/>
      <c r="DG29" s="624"/>
      <c r="DH29" s="624"/>
      <c r="DI29" s="624"/>
      <c r="DJ29" s="624"/>
      <c r="DK29" s="625"/>
      <c r="DL29" s="631">
        <v>2965276</v>
      </c>
      <c r="DM29" s="624"/>
      <c r="DN29" s="624"/>
      <c r="DO29" s="624"/>
      <c r="DP29" s="624"/>
      <c r="DQ29" s="624"/>
      <c r="DR29" s="624"/>
      <c r="DS29" s="624"/>
      <c r="DT29" s="624"/>
      <c r="DU29" s="624"/>
      <c r="DV29" s="625"/>
      <c r="DW29" s="628">
        <v>18.899999999999999</v>
      </c>
      <c r="DX29" s="657"/>
      <c r="DY29" s="657"/>
      <c r="DZ29" s="657"/>
      <c r="EA29" s="657"/>
      <c r="EB29" s="657"/>
      <c r="EC29" s="659"/>
    </row>
    <row r="30" spans="2:133" ht="11.25" customHeight="1">
      <c r="B30" s="620" t="s">
        <v>313</v>
      </c>
      <c r="C30" s="621"/>
      <c r="D30" s="621"/>
      <c r="E30" s="621"/>
      <c r="F30" s="621"/>
      <c r="G30" s="621"/>
      <c r="H30" s="621"/>
      <c r="I30" s="621"/>
      <c r="J30" s="621"/>
      <c r="K30" s="621"/>
      <c r="L30" s="621"/>
      <c r="M30" s="621"/>
      <c r="N30" s="621"/>
      <c r="O30" s="621"/>
      <c r="P30" s="621"/>
      <c r="Q30" s="622"/>
      <c r="R30" s="623">
        <v>121035</v>
      </c>
      <c r="S30" s="626"/>
      <c r="T30" s="626"/>
      <c r="U30" s="626"/>
      <c r="V30" s="626"/>
      <c r="W30" s="626"/>
      <c r="X30" s="626"/>
      <c r="Y30" s="627"/>
      <c r="Z30" s="685">
        <v>0.5</v>
      </c>
      <c r="AA30" s="685"/>
      <c r="AB30" s="685"/>
      <c r="AC30" s="685"/>
      <c r="AD30" s="686">
        <v>32917</v>
      </c>
      <c r="AE30" s="686"/>
      <c r="AF30" s="686"/>
      <c r="AG30" s="686"/>
      <c r="AH30" s="686"/>
      <c r="AI30" s="686"/>
      <c r="AJ30" s="686"/>
      <c r="AK30" s="686"/>
      <c r="AL30" s="628">
        <v>0.2</v>
      </c>
      <c r="AM30" s="629"/>
      <c r="AN30" s="629"/>
      <c r="AO30" s="687"/>
      <c r="AP30" s="713" t="s">
        <v>314</v>
      </c>
      <c r="AQ30" s="714"/>
      <c r="AR30" s="714"/>
      <c r="AS30" s="714"/>
      <c r="AT30" s="719" t="s">
        <v>315</v>
      </c>
      <c r="AU30" s="230"/>
      <c r="AV30" s="230"/>
      <c r="AW30" s="230"/>
      <c r="AX30" s="722" t="s">
        <v>189</v>
      </c>
      <c r="AY30" s="723"/>
      <c r="AZ30" s="723"/>
      <c r="BA30" s="723"/>
      <c r="BB30" s="723"/>
      <c r="BC30" s="723"/>
      <c r="BD30" s="723"/>
      <c r="BE30" s="723"/>
      <c r="BF30" s="724"/>
      <c r="BG30" s="703">
        <v>99.1</v>
      </c>
      <c r="BH30" s="704"/>
      <c r="BI30" s="704"/>
      <c r="BJ30" s="704"/>
      <c r="BK30" s="704"/>
      <c r="BL30" s="704"/>
      <c r="BM30" s="705">
        <v>97.1</v>
      </c>
      <c r="BN30" s="704"/>
      <c r="BO30" s="704"/>
      <c r="BP30" s="704"/>
      <c r="BQ30" s="706"/>
      <c r="BR30" s="703">
        <v>99.1</v>
      </c>
      <c r="BS30" s="704"/>
      <c r="BT30" s="704"/>
      <c r="BU30" s="704"/>
      <c r="BV30" s="704"/>
      <c r="BW30" s="704"/>
      <c r="BX30" s="705">
        <v>97</v>
      </c>
      <c r="BY30" s="704"/>
      <c r="BZ30" s="704"/>
      <c r="CA30" s="704"/>
      <c r="CB30" s="706"/>
      <c r="CD30" s="709"/>
      <c r="CE30" s="710"/>
      <c r="CF30" s="667" t="s">
        <v>316</v>
      </c>
      <c r="CG30" s="664"/>
      <c r="CH30" s="664"/>
      <c r="CI30" s="664"/>
      <c r="CJ30" s="664"/>
      <c r="CK30" s="664"/>
      <c r="CL30" s="664"/>
      <c r="CM30" s="664"/>
      <c r="CN30" s="664"/>
      <c r="CO30" s="664"/>
      <c r="CP30" s="664"/>
      <c r="CQ30" s="665"/>
      <c r="CR30" s="623">
        <v>2872780</v>
      </c>
      <c r="CS30" s="626"/>
      <c r="CT30" s="626"/>
      <c r="CU30" s="626"/>
      <c r="CV30" s="626"/>
      <c r="CW30" s="626"/>
      <c r="CX30" s="626"/>
      <c r="CY30" s="627"/>
      <c r="CZ30" s="628">
        <v>11.4</v>
      </c>
      <c r="DA30" s="657"/>
      <c r="DB30" s="657"/>
      <c r="DC30" s="658"/>
      <c r="DD30" s="631">
        <v>2858977</v>
      </c>
      <c r="DE30" s="626"/>
      <c r="DF30" s="626"/>
      <c r="DG30" s="626"/>
      <c r="DH30" s="626"/>
      <c r="DI30" s="626"/>
      <c r="DJ30" s="626"/>
      <c r="DK30" s="627"/>
      <c r="DL30" s="631">
        <v>2858977</v>
      </c>
      <c r="DM30" s="626"/>
      <c r="DN30" s="626"/>
      <c r="DO30" s="626"/>
      <c r="DP30" s="626"/>
      <c r="DQ30" s="626"/>
      <c r="DR30" s="626"/>
      <c r="DS30" s="626"/>
      <c r="DT30" s="626"/>
      <c r="DU30" s="626"/>
      <c r="DV30" s="627"/>
      <c r="DW30" s="628">
        <v>18.3</v>
      </c>
      <c r="DX30" s="657"/>
      <c r="DY30" s="657"/>
      <c r="DZ30" s="657"/>
      <c r="EA30" s="657"/>
      <c r="EB30" s="657"/>
      <c r="EC30" s="659"/>
    </row>
    <row r="31" spans="2:133" ht="11.25" customHeight="1">
      <c r="B31" s="620" t="s">
        <v>317</v>
      </c>
      <c r="C31" s="621"/>
      <c r="D31" s="621"/>
      <c r="E31" s="621"/>
      <c r="F31" s="621"/>
      <c r="G31" s="621"/>
      <c r="H31" s="621"/>
      <c r="I31" s="621"/>
      <c r="J31" s="621"/>
      <c r="K31" s="621"/>
      <c r="L31" s="621"/>
      <c r="M31" s="621"/>
      <c r="N31" s="621"/>
      <c r="O31" s="621"/>
      <c r="P31" s="621"/>
      <c r="Q31" s="622"/>
      <c r="R31" s="623">
        <v>29788</v>
      </c>
      <c r="S31" s="626"/>
      <c r="T31" s="626"/>
      <c r="U31" s="626"/>
      <c r="V31" s="626"/>
      <c r="W31" s="626"/>
      <c r="X31" s="626"/>
      <c r="Y31" s="627"/>
      <c r="Z31" s="685">
        <v>0.1</v>
      </c>
      <c r="AA31" s="685"/>
      <c r="AB31" s="685"/>
      <c r="AC31" s="685"/>
      <c r="AD31" s="686" t="s">
        <v>249</v>
      </c>
      <c r="AE31" s="686"/>
      <c r="AF31" s="686"/>
      <c r="AG31" s="686"/>
      <c r="AH31" s="686"/>
      <c r="AI31" s="686"/>
      <c r="AJ31" s="686"/>
      <c r="AK31" s="686"/>
      <c r="AL31" s="628" t="s">
        <v>129</v>
      </c>
      <c r="AM31" s="629"/>
      <c r="AN31" s="629"/>
      <c r="AO31" s="687"/>
      <c r="AP31" s="715"/>
      <c r="AQ31" s="716"/>
      <c r="AR31" s="716"/>
      <c r="AS31" s="716"/>
      <c r="AT31" s="720"/>
      <c r="AU31" s="229" t="s">
        <v>318</v>
      </c>
      <c r="AV31" s="229"/>
      <c r="AW31" s="229"/>
      <c r="AX31" s="620" t="s">
        <v>319</v>
      </c>
      <c r="AY31" s="621"/>
      <c r="AZ31" s="621"/>
      <c r="BA31" s="621"/>
      <c r="BB31" s="621"/>
      <c r="BC31" s="621"/>
      <c r="BD31" s="621"/>
      <c r="BE31" s="621"/>
      <c r="BF31" s="622"/>
      <c r="BG31" s="701">
        <v>99.2</v>
      </c>
      <c r="BH31" s="624"/>
      <c r="BI31" s="624"/>
      <c r="BJ31" s="624"/>
      <c r="BK31" s="624"/>
      <c r="BL31" s="624"/>
      <c r="BM31" s="629">
        <v>97.5</v>
      </c>
      <c r="BN31" s="702"/>
      <c r="BO31" s="702"/>
      <c r="BP31" s="702"/>
      <c r="BQ31" s="663"/>
      <c r="BR31" s="701">
        <v>99.3</v>
      </c>
      <c r="BS31" s="624"/>
      <c r="BT31" s="624"/>
      <c r="BU31" s="624"/>
      <c r="BV31" s="624"/>
      <c r="BW31" s="624"/>
      <c r="BX31" s="629">
        <v>97.4</v>
      </c>
      <c r="BY31" s="702"/>
      <c r="BZ31" s="702"/>
      <c r="CA31" s="702"/>
      <c r="CB31" s="663"/>
      <c r="CD31" s="709"/>
      <c r="CE31" s="710"/>
      <c r="CF31" s="667" t="s">
        <v>320</v>
      </c>
      <c r="CG31" s="664"/>
      <c r="CH31" s="664"/>
      <c r="CI31" s="664"/>
      <c r="CJ31" s="664"/>
      <c r="CK31" s="664"/>
      <c r="CL31" s="664"/>
      <c r="CM31" s="664"/>
      <c r="CN31" s="664"/>
      <c r="CO31" s="664"/>
      <c r="CP31" s="664"/>
      <c r="CQ31" s="665"/>
      <c r="CR31" s="623">
        <v>107407</v>
      </c>
      <c r="CS31" s="624"/>
      <c r="CT31" s="624"/>
      <c r="CU31" s="624"/>
      <c r="CV31" s="624"/>
      <c r="CW31" s="624"/>
      <c r="CX31" s="624"/>
      <c r="CY31" s="625"/>
      <c r="CZ31" s="628">
        <v>0.4</v>
      </c>
      <c r="DA31" s="657"/>
      <c r="DB31" s="657"/>
      <c r="DC31" s="658"/>
      <c r="DD31" s="631">
        <v>106299</v>
      </c>
      <c r="DE31" s="624"/>
      <c r="DF31" s="624"/>
      <c r="DG31" s="624"/>
      <c r="DH31" s="624"/>
      <c r="DI31" s="624"/>
      <c r="DJ31" s="624"/>
      <c r="DK31" s="625"/>
      <c r="DL31" s="631">
        <v>106299</v>
      </c>
      <c r="DM31" s="624"/>
      <c r="DN31" s="624"/>
      <c r="DO31" s="624"/>
      <c r="DP31" s="624"/>
      <c r="DQ31" s="624"/>
      <c r="DR31" s="624"/>
      <c r="DS31" s="624"/>
      <c r="DT31" s="624"/>
      <c r="DU31" s="624"/>
      <c r="DV31" s="625"/>
      <c r="DW31" s="628">
        <v>0.7</v>
      </c>
      <c r="DX31" s="657"/>
      <c r="DY31" s="657"/>
      <c r="DZ31" s="657"/>
      <c r="EA31" s="657"/>
      <c r="EB31" s="657"/>
      <c r="EC31" s="659"/>
    </row>
    <row r="32" spans="2:133" ht="11.25" customHeight="1">
      <c r="B32" s="620" t="s">
        <v>321</v>
      </c>
      <c r="C32" s="621"/>
      <c r="D32" s="621"/>
      <c r="E32" s="621"/>
      <c r="F32" s="621"/>
      <c r="G32" s="621"/>
      <c r="H32" s="621"/>
      <c r="I32" s="621"/>
      <c r="J32" s="621"/>
      <c r="K32" s="621"/>
      <c r="L32" s="621"/>
      <c r="M32" s="621"/>
      <c r="N32" s="621"/>
      <c r="O32" s="621"/>
      <c r="P32" s="621"/>
      <c r="Q32" s="622"/>
      <c r="R32" s="623">
        <v>540650</v>
      </c>
      <c r="S32" s="626"/>
      <c r="T32" s="626"/>
      <c r="U32" s="626"/>
      <c r="V32" s="626"/>
      <c r="W32" s="626"/>
      <c r="X32" s="626"/>
      <c r="Y32" s="627"/>
      <c r="Z32" s="685">
        <v>2.1</v>
      </c>
      <c r="AA32" s="685"/>
      <c r="AB32" s="685"/>
      <c r="AC32" s="685"/>
      <c r="AD32" s="686" t="s">
        <v>129</v>
      </c>
      <c r="AE32" s="686"/>
      <c r="AF32" s="686"/>
      <c r="AG32" s="686"/>
      <c r="AH32" s="686"/>
      <c r="AI32" s="686"/>
      <c r="AJ32" s="686"/>
      <c r="AK32" s="686"/>
      <c r="AL32" s="628" t="s">
        <v>129</v>
      </c>
      <c r="AM32" s="629"/>
      <c r="AN32" s="629"/>
      <c r="AO32" s="687"/>
      <c r="AP32" s="717"/>
      <c r="AQ32" s="718"/>
      <c r="AR32" s="718"/>
      <c r="AS32" s="718"/>
      <c r="AT32" s="721"/>
      <c r="AU32" s="231"/>
      <c r="AV32" s="231"/>
      <c r="AW32" s="231"/>
      <c r="AX32" s="635" t="s">
        <v>322</v>
      </c>
      <c r="AY32" s="636"/>
      <c r="AZ32" s="636"/>
      <c r="BA32" s="636"/>
      <c r="BB32" s="636"/>
      <c r="BC32" s="636"/>
      <c r="BD32" s="636"/>
      <c r="BE32" s="636"/>
      <c r="BF32" s="637"/>
      <c r="BG32" s="700">
        <v>99</v>
      </c>
      <c r="BH32" s="639"/>
      <c r="BI32" s="639"/>
      <c r="BJ32" s="639"/>
      <c r="BK32" s="639"/>
      <c r="BL32" s="639"/>
      <c r="BM32" s="683">
        <v>96.6</v>
      </c>
      <c r="BN32" s="639"/>
      <c r="BO32" s="639"/>
      <c r="BP32" s="639"/>
      <c r="BQ32" s="676"/>
      <c r="BR32" s="700">
        <v>98.9</v>
      </c>
      <c r="BS32" s="639"/>
      <c r="BT32" s="639"/>
      <c r="BU32" s="639"/>
      <c r="BV32" s="639"/>
      <c r="BW32" s="639"/>
      <c r="BX32" s="683">
        <v>96.5</v>
      </c>
      <c r="BY32" s="639"/>
      <c r="BZ32" s="639"/>
      <c r="CA32" s="639"/>
      <c r="CB32" s="676"/>
      <c r="CD32" s="711"/>
      <c r="CE32" s="712"/>
      <c r="CF32" s="667" t="s">
        <v>323</v>
      </c>
      <c r="CG32" s="664"/>
      <c r="CH32" s="664"/>
      <c r="CI32" s="664"/>
      <c r="CJ32" s="664"/>
      <c r="CK32" s="664"/>
      <c r="CL32" s="664"/>
      <c r="CM32" s="664"/>
      <c r="CN32" s="664"/>
      <c r="CO32" s="664"/>
      <c r="CP32" s="664"/>
      <c r="CQ32" s="665"/>
      <c r="CR32" s="623">
        <v>199</v>
      </c>
      <c r="CS32" s="626"/>
      <c r="CT32" s="626"/>
      <c r="CU32" s="626"/>
      <c r="CV32" s="626"/>
      <c r="CW32" s="626"/>
      <c r="CX32" s="626"/>
      <c r="CY32" s="627"/>
      <c r="CZ32" s="628">
        <v>0</v>
      </c>
      <c r="DA32" s="657"/>
      <c r="DB32" s="657"/>
      <c r="DC32" s="658"/>
      <c r="DD32" s="631">
        <v>199</v>
      </c>
      <c r="DE32" s="626"/>
      <c r="DF32" s="626"/>
      <c r="DG32" s="626"/>
      <c r="DH32" s="626"/>
      <c r="DI32" s="626"/>
      <c r="DJ32" s="626"/>
      <c r="DK32" s="627"/>
      <c r="DL32" s="631">
        <v>199</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324</v>
      </c>
      <c r="C33" s="621"/>
      <c r="D33" s="621"/>
      <c r="E33" s="621"/>
      <c r="F33" s="621"/>
      <c r="G33" s="621"/>
      <c r="H33" s="621"/>
      <c r="I33" s="621"/>
      <c r="J33" s="621"/>
      <c r="K33" s="621"/>
      <c r="L33" s="621"/>
      <c r="M33" s="621"/>
      <c r="N33" s="621"/>
      <c r="O33" s="621"/>
      <c r="P33" s="621"/>
      <c r="Q33" s="622"/>
      <c r="R33" s="623">
        <v>437276</v>
      </c>
      <c r="S33" s="626"/>
      <c r="T33" s="626"/>
      <c r="U33" s="626"/>
      <c r="V33" s="626"/>
      <c r="W33" s="626"/>
      <c r="X33" s="626"/>
      <c r="Y33" s="627"/>
      <c r="Z33" s="685">
        <v>1.7</v>
      </c>
      <c r="AA33" s="685"/>
      <c r="AB33" s="685"/>
      <c r="AC33" s="685"/>
      <c r="AD33" s="686" t="s">
        <v>129</v>
      </c>
      <c r="AE33" s="686"/>
      <c r="AF33" s="686"/>
      <c r="AG33" s="686"/>
      <c r="AH33" s="686"/>
      <c r="AI33" s="686"/>
      <c r="AJ33" s="686"/>
      <c r="AK33" s="686"/>
      <c r="AL33" s="628" t="s">
        <v>249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325</v>
      </c>
      <c r="CE33" s="664"/>
      <c r="CF33" s="664"/>
      <c r="CG33" s="664"/>
      <c r="CH33" s="664"/>
      <c r="CI33" s="664"/>
      <c r="CJ33" s="664"/>
      <c r="CK33" s="664"/>
      <c r="CL33" s="664"/>
      <c r="CM33" s="664"/>
      <c r="CN33" s="664"/>
      <c r="CO33" s="664"/>
      <c r="CP33" s="664"/>
      <c r="CQ33" s="665"/>
      <c r="CR33" s="623">
        <v>9251778</v>
      </c>
      <c r="CS33" s="624"/>
      <c r="CT33" s="624"/>
      <c r="CU33" s="624"/>
      <c r="CV33" s="624"/>
      <c r="CW33" s="624"/>
      <c r="CX33" s="624"/>
      <c r="CY33" s="625"/>
      <c r="CZ33" s="628">
        <v>36.6</v>
      </c>
      <c r="DA33" s="657"/>
      <c r="DB33" s="657"/>
      <c r="DC33" s="658"/>
      <c r="DD33" s="631">
        <v>7720024</v>
      </c>
      <c r="DE33" s="624"/>
      <c r="DF33" s="624"/>
      <c r="DG33" s="624"/>
      <c r="DH33" s="624"/>
      <c r="DI33" s="624"/>
      <c r="DJ33" s="624"/>
      <c r="DK33" s="625"/>
      <c r="DL33" s="631">
        <v>7071297</v>
      </c>
      <c r="DM33" s="624"/>
      <c r="DN33" s="624"/>
      <c r="DO33" s="624"/>
      <c r="DP33" s="624"/>
      <c r="DQ33" s="624"/>
      <c r="DR33" s="624"/>
      <c r="DS33" s="624"/>
      <c r="DT33" s="624"/>
      <c r="DU33" s="624"/>
      <c r="DV33" s="625"/>
      <c r="DW33" s="628">
        <v>45.2</v>
      </c>
      <c r="DX33" s="657"/>
      <c r="DY33" s="657"/>
      <c r="DZ33" s="657"/>
      <c r="EA33" s="657"/>
      <c r="EB33" s="657"/>
      <c r="EC33" s="659"/>
    </row>
    <row r="34" spans="2:133" ht="11.25" customHeight="1">
      <c r="B34" s="620" t="s">
        <v>326</v>
      </c>
      <c r="C34" s="621"/>
      <c r="D34" s="621"/>
      <c r="E34" s="621"/>
      <c r="F34" s="621"/>
      <c r="G34" s="621"/>
      <c r="H34" s="621"/>
      <c r="I34" s="621"/>
      <c r="J34" s="621"/>
      <c r="K34" s="621"/>
      <c r="L34" s="621"/>
      <c r="M34" s="621"/>
      <c r="N34" s="621"/>
      <c r="O34" s="621"/>
      <c r="P34" s="621"/>
      <c r="Q34" s="622"/>
      <c r="R34" s="623">
        <v>618572</v>
      </c>
      <c r="S34" s="626"/>
      <c r="T34" s="626"/>
      <c r="U34" s="626"/>
      <c r="V34" s="626"/>
      <c r="W34" s="626"/>
      <c r="X34" s="626"/>
      <c r="Y34" s="627"/>
      <c r="Z34" s="685">
        <v>2.4</v>
      </c>
      <c r="AA34" s="685"/>
      <c r="AB34" s="685"/>
      <c r="AC34" s="685"/>
      <c r="AD34" s="686">
        <v>71</v>
      </c>
      <c r="AE34" s="686"/>
      <c r="AF34" s="686"/>
      <c r="AG34" s="686"/>
      <c r="AH34" s="686"/>
      <c r="AI34" s="686"/>
      <c r="AJ34" s="686"/>
      <c r="AK34" s="686"/>
      <c r="AL34" s="628">
        <v>0</v>
      </c>
      <c r="AM34" s="629"/>
      <c r="AN34" s="629"/>
      <c r="AO34" s="687"/>
      <c r="AP34" s="234"/>
      <c r="AQ34" s="697" t="s">
        <v>327</v>
      </c>
      <c r="AR34" s="698"/>
      <c r="AS34" s="698"/>
      <c r="AT34" s="698"/>
      <c r="AU34" s="698"/>
      <c r="AV34" s="698"/>
      <c r="AW34" s="698"/>
      <c r="AX34" s="698"/>
      <c r="AY34" s="698"/>
      <c r="AZ34" s="698"/>
      <c r="BA34" s="698"/>
      <c r="BB34" s="698"/>
      <c r="BC34" s="698"/>
      <c r="BD34" s="698"/>
      <c r="BE34" s="698"/>
      <c r="BF34" s="699"/>
      <c r="BG34" s="697" t="s">
        <v>328</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329</v>
      </c>
      <c r="CE34" s="664"/>
      <c r="CF34" s="664"/>
      <c r="CG34" s="664"/>
      <c r="CH34" s="664"/>
      <c r="CI34" s="664"/>
      <c r="CJ34" s="664"/>
      <c r="CK34" s="664"/>
      <c r="CL34" s="664"/>
      <c r="CM34" s="664"/>
      <c r="CN34" s="664"/>
      <c r="CO34" s="664"/>
      <c r="CP34" s="664"/>
      <c r="CQ34" s="665"/>
      <c r="CR34" s="623">
        <v>3119328</v>
      </c>
      <c r="CS34" s="626"/>
      <c r="CT34" s="626"/>
      <c r="CU34" s="626"/>
      <c r="CV34" s="626"/>
      <c r="CW34" s="626"/>
      <c r="CX34" s="626"/>
      <c r="CY34" s="627"/>
      <c r="CZ34" s="628">
        <v>12.3</v>
      </c>
      <c r="DA34" s="657"/>
      <c r="DB34" s="657"/>
      <c r="DC34" s="658"/>
      <c r="DD34" s="631">
        <v>2501020</v>
      </c>
      <c r="DE34" s="626"/>
      <c r="DF34" s="626"/>
      <c r="DG34" s="626"/>
      <c r="DH34" s="626"/>
      <c r="DI34" s="626"/>
      <c r="DJ34" s="626"/>
      <c r="DK34" s="627"/>
      <c r="DL34" s="631">
        <v>2449940</v>
      </c>
      <c r="DM34" s="626"/>
      <c r="DN34" s="626"/>
      <c r="DO34" s="626"/>
      <c r="DP34" s="626"/>
      <c r="DQ34" s="626"/>
      <c r="DR34" s="626"/>
      <c r="DS34" s="626"/>
      <c r="DT34" s="626"/>
      <c r="DU34" s="626"/>
      <c r="DV34" s="627"/>
      <c r="DW34" s="628">
        <v>15.7</v>
      </c>
      <c r="DX34" s="657"/>
      <c r="DY34" s="657"/>
      <c r="DZ34" s="657"/>
      <c r="EA34" s="657"/>
      <c r="EB34" s="657"/>
      <c r="EC34" s="659"/>
    </row>
    <row r="35" spans="2:133" ht="11.25" customHeight="1">
      <c r="B35" s="620" t="s">
        <v>330</v>
      </c>
      <c r="C35" s="621"/>
      <c r="D35" s="621"/>
      <c r="E35" s="621"/>
      <c r="F35" s="621"/>
      <c r="G35" s="621"/>
      <c r="H35" s="621"/>
      <c r="I35" s="621"/>
      <c r="J35" s="621"/>
      <c r="K35" s="621"/>
      <c r="L35" s="621"/>
      <c r="M35" s="621"/>
      <c r="N35" s="621"/>
      <c r="O35" s="621"/>
      <c r="P35" s="621"/>
      <c r="Q35" s="622"/>
      <c r="R35" s="623">
        <v>2490349</v>
      </c>
      <c r="S35" s="626"/>
      <c r="T35" s="626"/>
      <c r="U35" s="626"/>
      <c r="V35" s="626"/>
      <c r="W35" s="626"/>
      <c r="X35" s="626"/>
      <c r="Y35" s="627"/>
      <c r="Z35" s="685">
        <v>9.6</v>
      </c>
      <c r="AA35" s="685"/>
      <c r="AB35" s="685"/>
      <c r="AC35" s="685"/>
      <c r="AD35" s="686" t="s">
        <v>249</v>
      </c>
      <c r="AE35" s="686"/>
      <c r="AF35" s="686"/>
      <c r="AG35" s="686"/>
      <c r="AH35" s="686"/>
      <c r="AI35" s="686"/>
      <c r="AJ35" s="686"/>
      <c r="AK35" s="686"/>
      <c r="AL35" s="628" t="s">
        <v>129</v>
      </c>
      <c r="AM35" s="629"/>
      <c r="AN35" s="629"/>
      <c r="AO35" s="687"/>
      <c r="AP35" s="234"/>
      <c r="AQ35" s="691" t="s">
        <v>331</v>
      </c>
      <c r="AR35" s="692"/>
      <c r="AS35" s="692"/>
      <c r="AT35" s="692"/>
      <c r="AU35" s="692"/>
      <c r="AV35" s="692"/>
      <c r="AW35" s="692"/>
      <c r="AX35" s="692"/>
      <c r="AY35" s="693"/>
      <c r="AZ35" s="688">
        <v>3677867</v>
      </c>
      <c r="BA35" s="689"/>
      <c r="BB35" s="689"/>
      <c r="BC35" s="689"/>
      <c r="BD35" s="689"/>
      <c r="BE35" s="689"/>
      <c r="BF35" s="690"/>
      <c r="BG35" s="694" t="s">
        <v>332</v>
      </c>
      <c r="BH35" s="695"/>
      <c r="BI35" s="695"/>
      <c r="BJ35" s="695"/>
      <c r="BK35" s="695"/>
      <c r="BL35" s="695"/>
      <c r="BM35" s="695"/>
      <c r="BN35" s="695"/>
      <c r="BO35" s="695"/>
      <c r="BP35" s="695"/>
      <c r="BQ35" s="695"/>
      <c r="BR35" s="695"/>
      <c r="BS35" s="695"/>
      <c r="BT35" s="695"/>
      <c r="BU35" s="696"/>
      <c r="BV35" s="688">
        <v>61763</v>
      </c>
      <c r="BW35" s="689"/>
      <c r="BX35" s="689"/>
      <c r="BY35" s="689"/>
      <c r="BZ35" s="689"/>
      <c r="CA35" s="689"/>
      <c r="CB35" s="690"/>
      <c r="CD35" s="667" t="s">
        <v>333</v>
      </c>
      <c r="CE35" s="664"/>
      <c r="CF35" s="664"/>
      <c r="CG35" s="664"/>
      <c r="CH35" s="664"/>
      <c r="CI35" s="664"/>
      <c r="CJ35" s="664"/>
      <c r="CK35" s="664"/>
      <c r="CL35" s="664"/>
      <c r="CM35" s="664"/>
      <c r="CN35" s="664"/>
      <c r="CO35" s="664"/>
      <c r="CP35" s="664"/>
      <c r="CQ35" s="665"/>
      <c r="CR35" s="623">
        <v>212231</v>
      </c>
      <c r="CS35" s="624"/>
      <c r="CT35" s="624"/>
      <c r="CU35" s="624"/>
      <c r="CV35" s="624"/>
      <c r="CW35" s="624"/>
      <c r="CX35" s="624"/>
      <c r="CY35" s="625"/>
      <c r="CZ35" s="628">
        <v>0.8</v>
      </c>
      <c r="DA35" s="657"/>
      <c r="DB35" s="657"/>
      <c r="DC35" s="658"/>
      <c r="DD35" s="631">
        <v>180339</v>
      </c>
      <c r="DE35" s="624"/>
      <c r="DF35" s="624"/>
      <c r="DG35" s="624"/>
      <c r="DH35" s="624"/>
      <c r="DI35" s="624"/>
      <c r="DJ35" s="624"/>
      <c r="DK35" s="625"/>
      <c r="DL35" s="631">
        <v>180271</v>
      </c>
      <c r="DM35" s="624"/>
      <c r="DN35" s="624"/>
      <c r="DO35" s="624"/>
      <c r="DP35" s="624"/>
      <c r="DQ35" s="624"/>
      <c r="DR35" s="624"/>
      <c r="DS35" s="624"/>
      <c r="DT35" s="624"/>
      <c r="DU35" s="624"/>
      <c r="DV35" s="625"/>
      <c r="DW35" s="628">
        <v>1.2</v>
      </c>
      <c r="DX35" s="657"/>
      <c r="DY35" s="657"/>
      <c r="DZ35" s="657"/>
      <c r="EA35" s="657"/>
      <c r="EB35" s="657"/>
      <c r="EC35" s="659"/>
    </row>
    <row r="36" spans="2:133" ht="11.25" customHeight="1">
      <c r="B36" s="620" t="s">
        <v>334</v>
      </c>
      <c r="C36" s="621"/>
      <c r="D36" s="621"/>
      <c r="E36" s="621"/>
      <c r="F36" s="621"/>
      <c r="G36" s="621"/>
      <c r="H36" s="621"/>
      <c r="I36" s="621"/>
      <c r="J36" s="621"/>
      <c r="K36" s="621"/>
      <c r="L36" s="621"/>
      <c r="M36" s="621"/>
      <c r="N36" s="621"/>
      <c r="O36" s="621"/>
      <c r="P36" s="621"/>
      <c r="Q36" s="622"/>
      <c r="R36" s="623" t="s">
        <v>249</v>
      </c>
      <c r="S36" s="626"/>
      <c r="T36" s="626"/>
      <c r="U36" s="626"/>
      <c r="V36" s="626"/>
      <c r="W36" s="626"/>
      <c r="X36" s="626"/>
      <c r="Y36" s="627"/>
      <c r="Z36" s="685" t="s">
        <v>249</v>
      </c>
      <c r="AA36" s="685"/>
      <c r="AB36" s="685"/>
      <c r="AC36" s="685"/>
      <c r="AD36" s="686" t="s">
        <v>129</v>
      </c>
      <c r="AE36" s="686"/>
      <c r="AF36" s="686"/>
      <c r="AG36" s="686"/>
      <c r="AH36" s="686"/>
      <c r="AI36" s="686"/>
      <c r="AJ36" s="686"/>
      <c r="AK36" s="686"/>
      <c r="AL36" s="628" t="s">
        <v>129</v>
      </c>
      <c r="AM36" s="629"/>
      <c r="AN36" s="629"/>
      <c r="AO36" s="687"/>
      <c r="AQ36" s="660" t="s">
        <v>335</v>
      </c>
      <c r="AR36" s="661"/>
      <c r="AS36" s="661"/>
      <c r="AT36" s="661"/>
      <c r="AU36" s="661"/>
      <c r="AV36" s="661"/>
      <c r="AW36" s="661"/>
      <c r="AX36" s="661"/>
      <c r="AY36" s="662"/>
      <c r="AZ36" s="623">
        <v>703019</v>
      </c>
      <c r="BA36" s="626"/>
      <c r="BB36" s="626"/>
      <c r="BC36" s="626"/>
      <c r="BD36" s="624"/>
      <c r="BE36" s="624"/>
      <c r="BF36" s="663"/>
      <c r="BG36" s="667" t="s">
        <v>336</v>
      </c>
      <c r="BH36" s="664"/>
      <c r="BI36" s="664"/>
      <c r="BJ36" s="664"/>
      <c r="BK36" s="664"/>
      <c r="BL36" s="664"/>
      <c r="BM36" s="664"/>
      <c r="BN36" s="664"/>
      <c r="BO36" s="664"/>
      <c r="BP36" s="664"/>
      <c r="BQ36" s="664"/>
      <c r="BR36" s="664"/>
      <c r="BS36" s="664"/>
      <c r="BT36" s="664"/>
      <c r="BU36" s="665"/>
      <c r="BV36" s="623">
        <v>-61208</v>
      </c>
      <c r="BW36" s="626"/>
      <c r="BX36" s="626"/>
      <c r="BY36" s="626"/>
      <c r="BZ36" s="626"/>
      <c r="CA36" s="626"/>
      <c r="CB36" s="666"/>
      <c r="CD36" s="667" t="s">
        <v>337</v>
      </c>
      <c r="CE36" s="664"/>
      <c r="CF36" s="664"/>
      <c r="CG36" s="664"/>
      <c r="CH36" s="664"/>
      <c r="CI36" s="664"/>
      <c r="CJ36" s="664"/>
      <c r="CK36" s="664"/>
      <c r="CL36" s="664"/>
      <c r="CM36" s="664"/>
      <c r="CN36" s="664"/>
      <c r="CO36" s="664"/>
      <c r="CP36" s="664"/>
      <c r="CQ36" s="665"/>
      <c r="CR36" s="623">
        <v>2720038</v>
      </c>
      <c r="CS36" s="626"/>
      <c r="CT36" s="626"/>
      <c r="CU36" s="626"/>
      <c r="CV36" s="626"/>
      <c r="CW36" s="626"/>
      <c r="CX36" s="626"/>
      <c r="CY36" s="627"/>
      <c r="CZ36" s="628">
        <v>10.8</v>
      </c>
      <c r="DA36" s="657"/>
      <c r="DB36" s="657"/>
      <c r="DC36" s="658"/>
      <c r="DD36" s="631">
        <v>2498992</v>
      </c>
      <c r="DE36" s="626"/>
      <c r="DF36" s="626"/>
      <c r="DG36" s="626"/>
      <c r="DH36" s="626"/>
      <c r="DI36" s="626"/>
      <c r="DJ36" s="626"/>
      <c r="DK36" s="627"/>
      <c r="DL36" s="631">
        <v>2183285</v>
      </c>
      <c r="DM36" s="626"/>
      <c r="DN36" s="626"/>
      <c r="DO36" s="626"/>
      <c r="DP36" s="626"/>
      <c r="DQ36" s="626"/>
      <c r="DR36" s="626"/>
      <c r="DS36" s="626"/>
      <c r="DT36" s="626"/>
      <c r="DU36" s="626"/>
      <c r="DV36" s="627"/>
      <c r="DW36" s="628">
        <v>13.9</v>
      </c>
      <c r="DX36" s="657"/>
      <c r="DY36" s="657"/>
      <c r="DZ36" s="657"/>
      <c r="EA36" s="657"/>
      <c r="EB36" s="657"/>
      <c r="EC36" s="659"/>
    </row>
    <row r="37" spans="2:133" ht="11.25" customHeight="1">
      <c r="B37" s="620" t="s">
        <v>338</v>
      </c>
      <c r="C37" s="621"/>
      <c r="D37" s="621"/>
      <c r="E37" s="621"/>
      <c r="F37" s="621"/>
      <c r="G37" s="621"/>
      <c r="H37" s="621"/>
      <c r="I37" s="621"/>
      <c r="J37" s="621"/>
      <c r="K37" s="621"/>
      <c r="L37" s="621"/>
      <c r="M37" s="621"/>
      <c r="N37" s="621"/>
      <c r="O37" s="621"/>
      <c r="P37" s="621"/>
      <c r="Q37" s="622"/>
      <c r="R37" s="623">
        <v>923549</v>
      </c>
      <c r="S37" s="626"/>
      <c r="T37" s="626"/>
      <c r="U37" s="626"/>
      <c r="V37" s="626"/>
      <c r="W37" s="626"/>
      <c r="X37" s="626"/>
      <c r="Y37" s="627"/>
      <c r="Z37" s="685">
        <v>3.5</v>
      </c>
      <c r="AA37" s="685"/>
      <c r="AB37" s="685"/>
      <c r="AC37" s="685"/>
      <c r="AD37" s="686" t="s">
        <v>129</v>
      </c>
      <c r="AE37" s="686"/>
      <c r="AF37" s="686"/>
      <c r="AG37" s="686"/>
      <c r="AH37" s="686"/>
      <c r="AI37" s="686"/>
      <c r="AJ37" s="686"/>
      <c r="AK37" s="686"/>
      <c r="AL37" s="628" t="s">
        <v>129</v>
      </c>
      <c r="AM37" s="629"/>
      <c r="AN37" s="629"/>
      <c r="AO37" s="687"/>
      <c r="AQ37" s="660" t="s">
        <v>339</v>
      </c>
      <c r="AR37" s="661"/>
      <c r="AS37" s="661"/>
      <c r="AT37" s="661"/>
      <c r="AU37" s="661"/>
      <c r="AV37" s="661"/>
      <c r="AW37" s="661"/>
      <c r="AX37" s="661"/>
      <c r="AY37" s="662"/>
      <c r="AZ37" s="623">
        <v>469792</v>
      </c>
      <c r="BA37" s="626"/>
      <c r="BB37" s="626"/>
      <c r="BC37" s="626"/>
      <c r="BD37" s="624"/>
      <c r="BE37" s="624"/>
      <c r="BF37" s="663"/>
      <c r="BG37" s="667" t="s">
        <v>340</v>
      </c>
      <c r="BH37" s="664"/>
      <c r="BI37" s="664"/>
      <c r="BJ37" s="664"/>
      <c r="BK37" s="664"/>
      <c r="BL37" s="664"/>
      <c r="BM37" s="664"/>
      <c r="BN37" s="664"/>
      <c r="BO37" s="664"/>
      <c r="BP37" s="664"/>
      <c r="BQ37" s="664"/>
      <c r="BR37" s="664"/>
      <c r="BS37" s="664"/>
      <c r="BT37" s="664"/>
      <c r="BU37" s="665"/>
      <c r="BV37" s="623">
        <v>9653</v>
      </c>
      <c r="BW37" s="626"/>
      <c r="BX37" s="626"/>
      <c r="BY37" s="626"/>
      <c r="BZ37" s="626"/>
      <c r="CA37" s="626"/>
      <c r="CB37" s="666"/>
      <c r="CD37" s="667" t="s">
        <v>341</v>
      </c>
      <c r="CE37" s="664"/>
      <c r="CF37" s="664"/>
      <c r="CG37" s="664"/>
      <c r="CH37" s="664"/>
      <c r="CI37" s="664"/>
      <c r="CJ37" s="664"/>
      <c r="CK37" s="664"/>
      <c r="CL37" s="664"/>
      <c r="CM37" s="664"/>
      <c r="CN37" s="664"/>
      <c r="CO37" s="664"/>
      <c r="CP37" s="664"/>
      <c r="CQ37" s="665"/>
      <c r="CR37" s="623">
        <v>1107293</v>
      </c>
      <c r="CS37" s="624"/>
      <c r="CT37" s="624"/>
      <c r="CU37" s="624"/>
      <c r="CV37" s="624"/>
      <c r="CW37" s="624"/>
      <c r="CX37" s="624"/>
      <c r="CY37" s="625"/>
      <c r="CZ37" s="628">
        <v>4.4000000000000004</v>
      </c>
      <c r="DA37" s="657"/>
      <c r="DB37" s="657"/>
      <c r="DC37" s="658"/>
      <c r="DD37" s="631">
        <v>1107293</v>
      </c>
      <c r="DE37" s="624"/>
      <c r="DF37" s="624"/>
      <c r="DG37" s="624"/>
      <c r="DH37" s="624"/>
      <c r="DI37" s="624"/>
      <c r="DJ37" s="624"/>
      <c r="DK37" s="625"/>
      <c r="DL37" s="631">
        <v>1044195</v>
      </c>
      <c r="DM37" s="624"/>
      <c r="DN37" s="624"/>
      <c r="DO37" s="624"/>
      <c r="DP37" s="624"/>
      <c r="DQ37" s="624"/>
      <c r="DR37" s="624"/>
      <c r="DS37" s="624"/>
      <c r="DT37" s="624"/>
      <c r="DU37" s="624"/>
      <c r="DV37" s="625"/>
      <c r="DW37" s="628">
        <v>6.7</v>
      </c>
      <c r="DX37" s="657"/>
      <c r="DY37" s="657"/>
      <c r="DZ37" s="657"/>
      <c r="EA37" s="657"/>
      <c r="EB37" s="657"/>
      <c r="EC37" s="659"/>
    </row>
    <row r="38" spans="2:133" ht="11.25" customHeight="1">
      <c r="B38" s="635" t="s">
        <v>342</v>
      </c>
      <c r="C38" s="636"/>
      <c r="D38" s="636"/>
      <c r="E38" s="636"/>
      <c r="F38" s="636"/>
      <c r="G38" s="636"/>
      <c r="H38" s="636"/>
      <c r="I38" s="636"/>
      <c r="J38" s="636"/>
      <c r="K38" s="636"/>
      <c r="L38" s="636"/>
      <c r="M38" s="636"/>
      <c r="N38" s="636"/>
      <c r="O38" s="636"/>
      <c r="P38" s="636"/>
      <c r="Q38" s="637"/>
      <c r="R38" s="638">
        <v>26064079</v>
      </c>
      <c r="S38" s="675"/>
      <c r="T38" s="675"/>
      <c r="U38" s="675"/>
      <c r="V38" s="675"/>
      <c r="W38" s="675"/>
      <c r="X38" s="675"/>
      <c r="Y38" s="680"/>
      <c r="Z38" s="681">
        <v>100</v>
      </c>
      <c r="AA38" s="681"/>
      <c r="AB38" s="681"/>
      <c r="AC38" s="681"/>
      <c r="AD38" s="682">
        <v>14727486</v>
      </c>
      <c r="AE38" s="682"/>
      <c r="AF38" s="682"/>
      <c r="AG38" s="682"/>
      <c r="AH38" s="682"/>
      <c r="AI38" s="682"/>
      <c r="AJ38" s="682"/>
      <c r="AK38" s="682"/>
      <c r="AL38" s="641">
        <v>100</v>
      </c>
      <c r="AM38" s="683"/>
      <c r="AN38" s="683"/>
      <c r="AO38" s="684"/>
      <c r="AQ38" s="660" t="s">
        <v>343</v>
      </c>
      <c r="AR38" s="661"/>
      <c r="AS38" s="661"/>
      <c r="AT38" s="661"/>
      <c r="AU38" s="661"/>
      <c r="AV38" s="661"/>
      <c r="AW38" s="661"/>
      <c r="AX38" s="661"/>
      <c r="AY38" s="662"/>
      <c r="AZ38" s="623">
        <v>81946</v>
      </c>
      <c r="BA38" s="626"/>
      <c r="BB38" s="626"/>
      <c r="BC38" s="626"/>
      <c r="BD38" s="624"/>
      <c r="BE38" s="624"/>
      <c r="BF38" s="663"/>
      <c r="BG38" s="667" t="s">
        <v>344</v>
      </c>
      <c r="BH38" s="664"/>
      <c r="BI38" s="664"/>
      <c r="BJ38" s="664"/>
      <c r="BK38" s="664"/>
      <c r="BL38" s="664"/>
      <c r="BM38" s="664"/>
      <c r="BN38" s="664"/>
      <c r="BO38" s="664"/>
      <c r="BP38" s="664"/>
      <c r="BQ38" s="664"/>
      <c r="BR38" s="664"/>
      <c r="BS38" s="664"/>
      <c r="BT38" s="664"/>
      <c r="BU38" s="665"/>
      <c r="BV38" s="623">
        <v>15966</v>
      </c>
      <c r="BW38" s="626"/>
      <c r="BX38" s="626"/>
      <c r="BY38" s="626"/>
      <c r="BZ38" s="626"/>
      <c r="CA38" s="626"/>
      <c r="CB38" s="666"/>
      <c r="CD38" s="667" t="s">
        <v>345</v>
      </c>
      <c r="CE38" s="664"/>
      <c r="CF38" s="664"/>
      <c r="CG38" s="664"/>
      <c r="CH38" s="664"/>
      <c r="CI38" s="664"/>
      <c r="CJ38" s="664"/>
      <c r="CK38" s="664"/>
      <c r="CL38" s="664"/>
      <c r="CM38" s="664"/>
      <c r="CN38" s="664"/>
      <c r="CO38" s="664"/>
      <c r="CP38" s="664"/>
      <c r="CQ38" s="665"/>
      <c r="CR38" s="623">
        <v>2892902</v>
      </c>
      <c r="CS38" s="626"/>
      <c r="CT38" s="626"/>
      <c r="CU38" s="626"/>
      <c r="CV38" s="626"/>
      <c r="CW38" s="626"/>
      <c r="CX38" s="626"/>
      <c r="CY38" s="627"/>
      <c r="CZ38" s="628">
        <v>11.5</v>
      </c>
      <c r="DA38" s="657"/>
      <c r="DB38" s="657"/>
      <c r="DC38" s="658"/>
      <c r="DD38" s="631">
        <v>2462714</v>
      </c>
      <c r="DE38" s="626"/>
      <c r="DF38" s="626"/>
      <c r="DG38" s="626"/>
      <c r="DH38" s="626"/>
      <c r="DI38" s="626"/>
      <c r="DJ38" s="626"/>
      <c r="DK38" s="627"/>
      <c r="DL38" s="631">
        <v>2257801</v>
      </c>
      <c r="DM38" s="626"/>
      <c r="DN38" s="626"/>
      <c r="DO38" s="626"/>
      <c r="DP38" s="626"/>
      <c r="DQ38" s="626"/>
      <c r="DR38" s="626"/>
      <c r="DS38" s="626"/>
      <c r="DT38" s="626"/>
      <c r="DU38" s="626"/>
      <c r="DV38" s="627"/>
      <c r="DW38" s="628">
        <v>14.4</v>
      </c>
      <c r="DX38" s="657"/>
      <c r="DY38" s="657"/>
      <c r="DZ38" s="657"/>
      <c r="EA38" s="657"/>
      <c r="EB38" s="657"/>
      <c r="EC38" s="659"/>
    </row>
    <row r="39" spans="2:133" ht="11.25" customHeight="1">
      <c r="AQ39" s="660" t="s">
        <v>346</v>
      </c>
      <c r="AR39" s="661"/>
      <c r="AS39" s="661"/>
      <c r="AT39" s="661"/>
      <c r="AU39" s="661"/>
      <c r="AV39" s="661"/>
      <c r="AW39" s="661"/>
      <c r="AX39" s="661"/>
      <c r="AY39" s="662"/>
      <c r="AZ39" s="623">
        <v>49018</v>
      </c>
      <c r="BA39" s="626"/>
      <c r="BB39" s="626"/>
      <c r="BC39" s="626"/>
      <c r="BD39" s="624"/>
      <c r="BE39" s="624"/>
      <c r="BF39" s="663"/>
      <c r="BG39" s="668" t="s">
        <v>347</v>
      </c>
      <c r="BH39" s="669"/>
      <c r="BI39" s="669"/>
      <c r="BJ39" s="669"/>
      <c r="BK39" s="669"/>
      <c r="BL39" s="235"/>
      <c r="BM39" s="664" t="s">
        <v>348</v>
      </c>
      <c r="BN39" s="664"/>
      <c r="BO39" s="664"/>
      <c r="BP39" s="664"/>
      <c r="BQ39" s="664"/>
      <c r="BR39" s="664"/>
      <c r="BS39" s="664"/>
      <c r="BT39" s="664"/>
      <c r="BU39" s="665"/>
      <c r="BV39" s="623">
        <v>96</v>
      </c>
      <c r="BW39" s="626"/>
      <c r="BX39" s="626"/>
      <c r="BY39" s="626"/>
      <c r="BZ39" s="626"/>
      <c r="CA39" s="626"/>
      <c r="CB39" s="666"/>
      <c r="CD39" s="667" t="s">
        <v>349</v>
      </c>
      <c r="CE39" s="664"/>
      <c r="CF39" s="664"/>
      <c r="CG39" s="664"/>
      <c r="CH39" s="664"/>
      <c r="CI39" s="664"/>
      <c r="CJ39" s="664"/>
      <c r="CK39" s="664"/>
      <c r="CL39" s="664"/>
      <c r="CM39" s="664"/>
      <c r="CN39" s="664"/>
      <c r="CO39" s="664"/>
      <c r="CP39" s="664"/>
      <c r="CQ39" s="665"/>
      <c r="CR39" s="623">
        <v>77229</v>
      </c>
      <c r="CS39" s="624"/>
      <c r="CT39" s="624"/>
      <c r="CU39" s="624"/>
      <c r="CV39" s="624"/>
      <c r="CW39" s="624"/>
      <c r="CX39" s="624"/>
      <c r="CY39" s="625"/>
      <c r="CZ39" s="628">
        <v>0.3</v>
      </c>
      <c r="DA39" s="657"/>
      <c r="DB39" s="657"/>
      <c r="DC39" s="658"/>
      <c r="DD39" s="631">
        <v>76948</v>
      </c>
      <c r="DE39" s="624"/>
      <c r="DF39" s="624"/>
      <c r="DG39" s="624"/>
      <c r="DH39" s="624"/>
      <c r="DI39" s="624"/>
      <c r="DJ39" s="624"/>
      <c r="DK39" s="625"/>
      <c r="DL39" s="631" t="s">
        <v>129</v>
      </c>
      <c r="DM39" s="624"/>
      <c r="DN39" s="624"/>
      <c r="DO39" s="624"/>
      <c r="DP39" s="624"/>
      <c r="DQ39" s="624"/>
      <c r="DR39" s="624"/>
      <c r="DS39" s="624"/>
      <c r="DT39" s="624"/>
      <c r="DU39" s="624"/>
      <c r="DV39" s="625"/>
      <c r="DW39" s="628" t="s">
        <v>129</v>
      </c>
      <c r="DX39" s="657"/>
      <c r="DY39" s="657"/>
      <c r="DZ39" s="657"/>
      <c r="EA39" s="657"/>
      <c r="EB39" s="657"/>
      <c r="EC39" s="659"/>
    </row>
    <row r="40" spans="2:133" ht="11.25" customHeight="1">
      <c r="AQ40" s="660" t="s">
        <v>350</v>
      </c>
      <c r="AR40" s="661"/>
      <c r="AS40" s="661"/>
      <c r="AT40" s="661"/>
      <c r="AU40" s="661"/>
      <c r="AV40" s="661"/>
      <c r="AW40" s="661"/>
      <c r="AX40" s="661"/>
      <c r="AY40" s="662"/>
      <c r="AZ40" s="623">
        <v>571630</v>
      </c>
      <c r="BA40" s="626"/>
      <c r="BB40" s="626"/>
      <c r="BC40" s="626"/>
      <c r="BD40" s="624"/>
      <c r="BE40" s="624"/>
      <c r="BF40" s="663"/>
      <c r="BG40" s="668"/>
      <c r="BH40" s="669"/>
      <c r="BI40" s="669"/>
      <c r="BJ40" s="669"/>
      <c r="BK40" s="669"/>
      <c r="BL40" s="235"/>
      <c r="BM40" s="664" t="s">
        <v>351</v>
      </c>
      <c r="BN40" s="664"/>
      <c r="BO40" s="664"/>
      <c r="BP40" s="664"/>
      <c r="BQ40" s="664"/>
      <c r="BR40" s="664"/>
      <c r="BS40" s="664"/>
      <c r="BT40" s="664"/>
      <c r="BU40" s="665"/>
      <c r="BV40" s="623" t="s">
        <v>249</v>
      </c>
      <c r="BW40" s="626"/>
      <c r="BX40" s="626"/>
      <c r="BY40" s="626"/>
      <c r="BZ40" s="626"/>
      <c r="CA40" s="626"/>
      <c r="CB40" s="666"/>
      <c r="CD40" s="667" t="s">
        <v>352</v>
      </c>
      <c r="CE40" s="664"/>
      <c r="CF40" s="664"/>
      <c r="CG40" s="664"/>
      <c r="CH40" s="664"/>
      <c r="CI40" s="664"/>
      <c r="CJ40" s="664"/>
      <c r="CK40" s="664"/>
      <c r="CL40" s="664"/>
      <c r="CM40" s="664"/>
      <c r="CN40" s="664"/>
      <c r="CO40" s="664"/>
      <c r="CP40" s="664"/>
      <c r="CQ40" s="665"/>
      <c r="CR40" s="623">
        <v>230050</v>
      </c>
      <c r="CS40" s="626"/>
      <c r="CT40" s="626"/>
      <c r="CU40" s="626"/>
      <c r="CV40" s="626"/>
      <c r="CW40" s="626"/>
      <c r="CX40" s="626"/>
      <c r="CY40" s="627"/>
      <c r="CZ40" s="628">
        <v>0.9</v>
      </c>
      <c r="DA40" s="657"/>
      <c r="DB40" s="657"/>
      <c r="DC40" s="658"/>
      <c r="DD40" s="631">
        <v>11</v>
      </c>
      <c r="DE40" s="626"/>
      <c r="DF40" s="626"/>
      <c r="DG40" s="626"/>
      <c r="DH40" s="626"/>
      <c r="DI40" s="626"/>
      <c r="DJ40" s="626"/>
      <c r="DK40" s="627"/>
      <c r="DL40" s="631" t="s">
        <v>249</v>
      </c>
      <c r="DM40" s="626"/>
      <c r="DN40" s="626"/>
      <c r="DO40" s="626"/>
      <c r="DP40" s="626"/>
      <c r="DQ40" s="626"/>
      <c r="DR40" s="626"/>
      <c r="DS40" s="626"/>
      <c r="DT40" s="626"/>
      <c r="DU40" s="626"/>
      <c r="DV40" s="627"/>
      <c r="DW40" s="628" t="s">
        <v>129</v>
      </c>
      <c r="DX40" s="657"/>
      <c r="DY40" s="657"/>
      <c r="DZ40" s="657"/>
      <c r="EA40" s="657"/>
      <c r="EB40" s="657"/>
      <c r="EC40" s="659"/>
    </row>
    <row r="41" spans="2:133" ht="11.25" customHeight="1">
      <c r="AQ41" s="672" t="s">
        <v>353</v>
      </c>
      <c r="AR41" s="673"/>
      <c r="AS41" s="673"/>
      <c r="AT41" s="673"/>
      <c r="AU41" s="673"/>
      <c r="AV41" s="673"/>
      <c r="AW41" s="673"/>
      <c r="AX41" s="673"/>
      <c r="AY41" s="674"/>
      <c r="AZ41" s="638">
        <v>1802462</v>
      </c>
      <c r="BA41" s="675"/>
      <c r="BB41" s="675"/>
      <c r="BC41" s="675"/>
      <c r="BD41" s="639"/>
      <c r="BE41" s="639"/>
      <c r="BF41" s="676"/>
      <c r="BG41" s="670"/>
      <c r="BH41" s="671"/>
      <c r="BI41" s="671"/>
      <c r="BJ41" s="671"/>
      <c r="BK41" s="671"/>
      <c r="BL41" s="236"/>
      <c r="BM41" s="677" t="s">
        <v>354</v>
      </c>
      <c r="BN41" s="677"/>
      <c r="BO41" s="677"/>
      <c r="BP41" s="677"/>
      <c r="BQ41" s="677"/>
      <c r="BR41" s="677"/>
      <c r="BS41" s="677"/>
      <c r="BT41" s="677"/>
      <c r="BU41" s="678"/>
      <c r="BV41" s="638">
        <v>322</v>
      </c>
      <c r="BW41" s="675"/>
      <c r="BX41" s="675"/>
      <c r="BY41" s="675"/>
      <c r="BZ41" s="675"/>
      <c r="CA41" s="675"/>
      <c r="CB41" s="679"/>
      <c r="CD41" s="667" t="s">
        <v>355</v>
      </c>
      <c r="CE41" s="664"/>
      <c r="CF41" s="664"/>
      <c r="CG41" s="664"/>
      <c r="CH41" s="664"/>
      <c r="CI41" s="664"/>
      <c r="CJ41" s="664"/>
      <c r="CK41" s="664"/>
      <c r="CL41" s="664"/>
      <c r="CM41" s="664"/>
      <c r="CN41" s="664"/>
      <c r="CO41" s="664"/>
      <c r="CP41" s="664"/>
      <c r="CQ41" s="665"/>
      <c r="CR41" s="623" t="s">
        <v>129</v>
      </c>
      <c r="CS41" s="624"/>
      <c r="CT41" s="624"/>
      <c r="CU41" s="624"/>
      <c r="CV41" s="624"/>
      <c r="CW41" s="624"/>
      <c r="CX41" s="624"/>
      <c r="CY41" s="625"/>
      <c r="CZ41" s="628" t="s">
        <v>129</v>
      </c>
      <c r="DA41" s="657"/>
      <c r="DB41" s="657"/>
      <c r="DC41" s="658"/>
      <c r="DD41" s="631" t="s">
        <v>249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357</v>
      </c>
      <c r="CE42" s="621"/>
      <c r="CF42" s="621"/>
      <c r="CG42" s="621"/>
      <c r="CH42" s="621"/>
      <c r="CI42" s="621"/>
      <c r="CJ42" s="621"/>
      <c r="CK42" s="621"/>
      <c r="CL42" s="621"/>
      <c r="CM42" s="621"/>
      <c r="CN42" s="621"/>
      <c r="CO42" s="621"/>
      <c r="CP42" s="621"/>
      <c r="CQ42" s="622"/>
      <c r="CR42" s="623">
        <v>3699076</v>
      </c>
      <c r="CS42" s="626"/>
      <c r="CT42" s="626"/>
      <c r="CU42" s="626"/>
      <c r="CV42" s="626"/>
      <c r="CW42" s="626"/>
      <c r="CX42" s="626"/>
      <c r="CY42" s="627"/>
      <c r="CZ42" s="628">
        <v>14.6</v>
      </c>
      <c r="DA42" s="629"/>
      <c r="DB42" s="629"/>
      <c r="DC42" s="630"/>
      <c r="DD42" s="631">
        <v>1123215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359</v>
      </c>
      <c r="CE43" s="621"/>
      <c r="CF43" s="621"/>
      <c r="CG43" s="621"/>
      <c r="CH43" s="621"/>
      <c r="CI43" s="621"/>
      <c r="CJ43" s="621"/>
      <c r="CK43" s="621"/>
      <c r="CL43" s="621"/>
      <c r="CM43" s="621"/>
      <c r="CN43" s="621"/>
      <c r="CO43" s="621"/>
      <c r="CP43" s="621"/>
      <c r="CQ43" s="622"/>
      <c r="CR43" s="623">
        <v>186786</v>
      </c>
      <c r="CS43" s="624"/>
      <c r="CT43" s="624"/>
      <c r="CU43" s="624"/>
      <c r="CV43" s="624"/>
      <c r="CW43" s="624"/>
      <c r="CX43" s="624"/>
      <c r="CY43" s="625"/>
      <c r="CZ43" s="628">
        <v>0.7</v>
      </c>
      <c r="DA43" s="657"/>
      <c r="DB43" s="657"/>
      <c r="DC43" s="658"/>
      <c r="DD43" s="631">
        <v>186786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360</v>
      </c>
      <c r="CD44" s="651" t="s">
        <v>311</v>
      </c>
      <c r="CE44" s="652"/>
      <c r="CF44" s="620" t="s">
        <v>361</v>
      </c>
      <c r="CG44" s="621"/>
      <c r="CH44" s="621"/>
      <c r="CI44" s="621"/>
      <c r="CJ44" s="621"/>
      <c r="CK44" s="621"/>
      <c r="CL44" s="621"/>
      <c r="CM44" s="621"/>
      <c r="CN44" s="621"/>
      <c r="CO44" s="621"/>
      <c r="CP44" s="621"/>
      <c r="CQ44" s="622"/>
      <c r="CR44" s="623">
        <v>3687283</v>
      </c>
      <c r="CS44" s="626"/>
      <c r="CT44" s="626"/>
      <c r="CU44" s="626"/>
      <c r="CV44" s="626"/>
      <c r="CW44" s="626"/>
      <c r="CX44" s="626"/>
      <c r="CY44" s="627"/>
      <c r="CZ44" s="628">
        <v>14.6</v>
      </c>
      <c r="DA44" s="629"/>
      <c r="DB44" s="629"/>
      <c r="DC44" s="630"/>
      <c r="DD44" s="631">
        <v>1120802</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362</v>
      </c>
      <c r="CG45" s="621"/>
      <c r="CH45" s="621"/>
      <c r="CI45" s="621"/>
      <c r="CJ45" s="621"/>
      <c r="CK45" s="621"/>
      <c r="CL45" s="621"/>
      <c r="CM45" s="621"/>
      <c r="CN45" s="621"/>
      <c r="CO45" s="621"/>
      <c r="CP45" s="621"/>
      <c r="CQ45" s="622"/>
      <c r="CR45" s="623">
        <v>1729192</v>
      </c>
      <c r="CS45" s="624"/>
      <c r="CT45" s="624"/>
      <c r="CU45" s="624"/>
      <c r="CV45" s="624"/>
      <c r="CW45" s="624"/>
      <c r="CX45" s="624"/>
      <c r="CY45" s="625"/>
      <c r="CZ45" s="628">
        <v>6.8</v>
      </c>
      <c r="DA45" s="657"/>
      <c r="DB45" s="657"/>
      <c r="DC45" s="658"/>
      <c r="DD45" s="631">
        <v>185086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363</v>
      </c>
      <c r="CG46" s="621"/>
      <c r="CH46" s="621"/>
      <c r="CI46" s="621"/>
      <c r="CJ46" s="621"/>
      <c r="CK46" s="621"/>
      <c r="CL46" s="621"/>
      <c r="CM46" s="621"/>
      <c r="CN46" s="621"/>
      <c r="CO46" s="621"/>
      <c r="CP46" s="621"/>
      <c r="CQ46" s="622"/>
      <c r="CR46" s="623">
        <v>1827578</v>
      </c>
      <c r="CS46" s="626"/>
      <c r="CT46" s="626"/>
      <c r="CU46" s="626"/>
      <c r="CV46" s="626"/>
      <c r="CW46" s="626"/>
      <c r="CX46" s="626"/>
      <c r="CY46" s="627"/>
      <c r="CZ46" s="628">
        <v>7.2</v>
      </c>
      <c r="DA46" s="629"/>
      <c r="DB46" s="629"/>
      <c r="DC46" s="630"/>
      <c r="DD46" s="631">
        <v>920103</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364</v>
      </c>
      <c r="CG47" s="621"/>
      <c r="CH47" s="621"/>
      <c r="CI47" s="621"/>
      <c r="CJ47" s="621"/>
      <c r="CK47" s="621"/>
      <c r="CL47" s="621"/>
      <c r="CM47" s="621"/>
      <c r="CN47" s="621"/>
      <c r="CO47" s="621"/>
      <c r="CP47" s="621"/>
      <c r="CQ47" s="622"/>
      <c r="CR47" s="623">
        <v>11793</v>
      </c>
      <c r="CS47" s="624"/>
      <c r="CT47" s="624"/>
      <c r="CU47" s="624"/>
      <c r="CV47" s="624"/>
      <c r="CW47" s="624"/>
      <c r="CX47" s="624"/>
      <c r="CY47" s="625"/>
      <c r="CZ47" s="628">
        <v>0</v>
      </c>
      <c r="DA47" s="657"/>
      <c r="DB47" s="657"/>
      <c r="DC47" s="658"/>
      <c r="DD47" s="631">
        <v>2413</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365</v>
      </c>
      <c r="CG48" s="621"/>
      <c r="CH48" s="621"/>
      <c r="CI48" s="621"/>
      <c r="CJ48" s="621"/>
      <c r="CK48" s="621"/>
      <c r="CL48" s="621"/>
      <c r="CM48" s="621"/>
      <c r="CN48" s="621"/>
      <c r="CO48" s="621"/>
      <c r="CP48" s="621"/>
      <c r="CQ48" s="622"/>
      <c r="CR48" s="623" t="s">
        <v>249</v>
      </c>
      <c r="CS48" s="626"/>
      <c r="CT48" s="626"/>
      <c r="CU48" s="626"/>
      <c r="CV48" s="626"/>
      <c r="CW48" s="626"/>
      <c r="CX48" s="626"/>
      <c r="CY48" s="627"/>
      <c r="CZ48" s="628" t="s">
        <v>249</v>
      </c>
      <c r="DA48" s="629"/>
      <c r="DB48" s="629"/>
      <c r="DC48" s="630"/>
      <c r="DD48" s="631" t="s">
        <v>129</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366</v>
      </c>
      <c r="CE49" s="636"/>
      <c r="CF49" s="636"/>
      <c r="CG49" s="636"/>
      <c r="CH49" s="636"/>
      <c r="CI49" s="636"/>
      <c r="CJ49" s="636"/>
      <c r="CK49" s="636"/>
      <c r="CL49" s="636"/>
      <c r="CM49" s="636"/>
      <c r="CN49" s="636"/>
      <c r="CO49" s="636"/>
      <c r="CP49" s="636"/>
      <c r="CQ49" s="637"/>
      <c r="CR49" s="638">
        <v>25258305</v>
      </c>
      <c r="CS49" s="639"/>
      <c r="CT49" s="639"/>
      <c r="CU49" s="639"/>
      <c r="CV49" s="639"/>
      <c r="CW49" s="639"/>
      <c r="CX49" s="639"/>
      <c r="CY49" s="640"/>
      <c r="CZ49" s="641">
        <v>100</v>
      </c>
      <c r="DA49" s="642"/>
      <c r="DB49" s="642"/>
      <c r="DC49" s="643"/>
      <c r="DD49" s="644">
        <v>17082371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nTNs6e6Sez2ZFrYPt6NYB7PQdECmJgmzns8Ap1rFrxD36OQyzjbN7wkwVKrFKby8udemYDxZA/qyh5FUpO+CgA==" saltValue="2LUL2UhlaNAVCPB+K0ifQ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0" t="s">
        <v>368</v>
      </c>
      <c r="DK2" s="1161"/>
      <c r="DL2" s="1161"/>
      <c r="DM2" s="1161"/>
      <c r="DN2" s="1161"/>
      <c r="DO2" s="1162"/>
      <c r="DP2" s="249"/>
      <c r="DQ2" s="1160" t="s">
        <v>369</v>
      </c>
      <c r="DR2" s="1161"/>
      <c r="DS2" s="1161"/>
      <c r="DT2" s="1161"/>
      <c r="DU2" s="1161"/>
      <c r="DV2" s="1161"/>
      <c r="DW2" s="1161"/>
      <c r="DX2" s="1161"/>
      <c r="DY2" s="1161"/>
      <c r="DZ2" s="1162"/>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3" t="s">
        <v>370</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372</v>
      </c>
      <c r="B5" s="1047"/>
      <c r="C5" s="1047"/>
      <c r="D5" s="1047"/>
      <c r="E5" s="1047"/>
      <c r="F5" s="1047"/>
      <c r="G5" s="1047"/>
      <c r="H5" s="1047"/>
      <c r="I5" s="1047"/>
      <c r="J5" s="1047"/>
      <c r="K5" s="1047"/>
      <c r="L5" s="1047"/>
      <c r="M5" s="1047"/>
      <c r="N5" s="1047"/>
      <c r="O5" s="1047"/>
      <c r="P5" s="1048"/>
      <c r="Q5" s="1052" t="s">
        <v>373</v>
      </c>
      <c r="R5" s="1053"/>
      <c r="S5" s="1053"/>
      <c r="T5" s="1053"/>
      <c r="U5" s="1054"/>
      <c r="V5" s="1052" t="s">
        <v>374</v>
      </c>
      <c r="W5" s="1053"/>
      <c r="X5" s="1053"/>
      <c r="Y5" s="1053"/>
      <c r="Z5" s="1054"/>
      <c r="AA5" s="1052" t="s">
        <v>375</v>
      </c>
      <c r="AB5" s="1053"/>
      <c r="AC5" s="1053"/>
      <c r="AD5" s="1053"/>
      <c r="AE5" s="1053"/>
      <c r="AF5" s="1163" t="s">
        <v>376</v>
      </c>
      <c r="AG5" s="1053"/>
      <c r="AH5" s="1053"/>
      <c r="AI5" s="1053"/>
      <c r="AJ5" s="1068"/>
      <c r="AK5" s="1053" t="s">
        <v>377</v>
      </c>
      <c r="AL5" s="1053"/>
      <c r="AM5" s="1053"/>
      <c r="AN5" s="1053"/>
      <c r="AO5" s="1054"/>
      <c r="AP5" s="1052" t="s">
        <v>378</v>
      </c>
      <c r="AQ5" s="1053"/>
      <c r="AR5" s="1053"/>
      <c r="AS5" s="1053"/>
      <c r="AT5" s="1054"/>
      <c r="AU5" s="1052" t="s">
        <v>379</v>
      </c>
      <c r="AV5" s="1053"/>
      <c r="AW5" s="1053"/>
      <c r="AX5" s="1053"/>
      <c r="AY5" s="1068"/>
      <c r="AZ5" s="256"/>
      <c r="BA5" s="256"/>
      <c r="BB5" s="256"/>
      <c r="BC5" s="256"/>
      <c r="BD5" s="256"/>
      <c r="BE5" s="257"/>
      <c r="BF5" s="257"/>
      <c r="BG5" s="257"/>
      <c r="BH5" s="257"/>
      <c r="BI5" s="257"/>
      <c r="BJ5" s="257"/>
      <c r="BK5" s="257"/>
      <c r="BL5" s="257"/>
      <c r="BM5" s="257"/>
      <c r="BN5" s="257"/>
      <c r="BO5" s="257"/>
      <c r="BP5" s="257"/>
      <c r="BQ5" s="1046" t="s">
        <v>380</v>
      </c>
      <c r="BR5" s="1047"/>
      <c r="BS5" s="1047"/>
      <c r="BT5" s="1047"/>
      <c r="BU5" s="1047"/>
      <c r="BV5" s="1047"/>
      <c r="BW5" s="1047"/>
      <c r="BX5" s="1047"/>
      <c r="BY5" s="1047"/>
      <c r="BZ5" s="1047"/>
      <c r="CA5" s="1047"/>
      <c r="CB5" s="1047"/>
      <c r="CC5" s="1047"/>
      <c r="CD5" s="1047"/>
      <c r="CE5" s="1047"/>
      <c r="CF5" s="1047"/>
      <c r="CG5" s="1048"/>
      <c r="CH5" s="1052" t="s">
        <v>381</v>
      </c>
      <c r="CI5" s="1053"/>
      <c r="CJ5" s="1053"/>
      <c r="CK5" s="1053"/>
      <c r="CL5" s="1054"/>
      <c r="CM5" s="1052" t="s">
        <v>382</v>
      </c>
      <c r="CN5" s="1053"/>
      <c r="CO5" s="1053"/>
      <c r="CP5" s="1053"/>
      <c r="CQ5" s="1054"/>
      <c r="CR5" s="1052" t="s">
        <v>383</v>
      </c>
      <c r="CS5" s="1053"/>
      <c r="CT5" s="1053"/>
      <c r="CU5" s="1053"/>
      <c r="CV5" s="1054"/>
      <c r="CW5" s="1052" t="s">
        <v>384</v>
      </c>
      <c r="CX5" s="1053"/>
      <c r="CY5" s="1053"/>
      <c r="CZ5" s="1053"/>
      <c r="DA5" s="1054"/>
      <c r="DB5" s="1052" t="s">
        <v>385</v>
      </c>
      <c r="DC5" s="1053"/>
      <c r="DD5" s="1053"/>
      <c r="DE5" s="1053"/>
      <c r="DF5" s="1054"/>
      <c r="DG5" s="1148" t="s">
        <v>386</v>
      </c>
      <c r="DH5" s="1149"/>
      <c r="DI5" s="1149"/>
      <c r="DJ5" s="1149"/>
      <c r="DK5" s="1150"/>
      <c r="DL5" s="1148" t="s">
        <v>387</v>
      </c>
      <c r="DM5" s="1149"/>
      <c r="DN5" s="1149"/>
      <c r="DO5" s="1149"/>
      <c r="DP5" s="1150"/>
      <c r="DQ5" s="1052" t="s">
        <v>388</v>
      </c>
      <c r="DR5" s="1053"/>
      <c r="DS5" s="1053"/>
      <c r="DT5" s="1053"/>
      <c r="DU5" s="1054"/>
      <c r="DV5" s="1052" t="s">
        <v>379</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4"/>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1"/>
      <c r="DH6" s="1152"/>
      <c r="DI6" s="1152"/>
      <c r="DJ6" s="1152"/>
      <c r="DK6" s="1153"/>
      <c r="DL6" s="1151"/>
      <c r="DM6" s="1152"/>
      <c r="DN6" s="1152"/>
      <c r="DO6" s="1152"/>
      <c r="DP6" s="1153"/>
      <c r="DQ6" s="1055"/>
      <c r="DR6" s="1056"/>
      <c r="DS6" s="1056"/>
      <c r="DT6" s="1056"/>
      <c r="DU6" s="1057"/>
      <c r="DV6" s="1055"/>
      <c r="DW6" s="1056"/>
      <c r="DX6" s="1056"/>
      <c r="DY6" s="1056"/>
      <c r="DZ6" s="1069"/>
      <c r="EA6" s="254"/>
    </row>
    <row r="7" spans="1:131" s="255" customFormat="1" ht="26.25" customHeight="1" thickTop="1">
      <c r="A7" s="258">
        <v>1</v>
      </c>
      <c r="B7" s="1100" t="s">
        <v>389</v>
      </c>
      <c r="C7" s="1101"/>
      <c r="D7" s="1101"/>
      <c r="E7" s="1101"/>
      <c r="F7" s="1101"/>
      <c r="G7" s="1101"/>
      <c r="H7" s="1101"/>
      <c r="I7" s="1101"/>
      <c r="J7" s="1101"/>
      <c r="K7" s="1101"/>
      <c r="L7" s="1101"/>
      <c r="M7" s="1101"/>
      <c r="N7" s="1101"/>
      <c r="O7" s="1101"/>
      <c r="P7" s="1102"/>
      <c r="Q7" s="1154">
        <v>25881</v>
      </c>
      <c r="R7" s="1155"/>
      <c r="S7" s="1155"/>
      <c r="T7" s="1155"/>
      <c r="U7" s="1155"/>
      <c r="V7" s="1155">
        <v>25081</v>
      </c>
      <c r="W7" s="1155"/>
      <c r="X7" s="1155"/>
      <c r="Y7" s="1155"/>
      <c r="Z7" s="1155"/>
      <c r="AA7" s="1155">
        <v>800</v>
      </c>
      <c r="AB7" s="1155"/>
      <c r="AC7" s="1155"/>
      <c r="AD7" s="1155"/>
      <c r="AE7" s="1156"/>
      <c r="AF7" s="1157">
        <v>773</v>
      </c>
      <c r="AG7" s="1158"/>
      <c r="AH7" s="1158"/>
      <c r="AI7" s="1158"/>
      <c r="AJ7" s="1159"/>
      <c r="AK7" s="1141">
        <v>544</v>
      </c>
      <c r="AL7" s="1142"/>
      <c r="AM7" s="1142"/>
      <c r="AN7" s="1142"/>
      <c r="AO7" s="1142"/>
      <c r="AP7" s="1142">
        <v>21796</v>
      </c>
      <c r="AQ7" s="1142"/>
      <c r="AR7" s="1142"/>
      <c r="AS7" s="1142"/>
      <c r="AT7" s="1142"/>
      <c r="AU7" s="1143"/>
      <c r="AV7" s="1143"/>
      <c r="AW7" s="1143"/>
      <c r="AX7" s="1143"/>
      <c r="AY7" s="1144"/>
      <c r="AZ7" s="252"/>
      <c r="BA7" s="252"/>
      <c r="BB7" s="252"/>
      <c r="BC7" s="252"/>
      <c r="BD7" s="252"/>
      <c r="BE7" s="253"/>
      <c r="BF7" s="253"/>
      <c r="BG7" s="253"/>
      <c r="BH7" s="253"/>
      <c r="BI7" s="253"/>
      <c r="BJ7" s="253"/>
      <c r="BK7" s="253"/>
      <c r="BL7" s="253"/>
      <c r="BM7" s="253"/>
      <c r="BN7" s="253"/>
      <c r="BO7" s="253"/>
      <c r="BP7" s="253"/>
      <c r="BQ7" s="259">
        <v>1</v>
      </c>
      <c r="BR7" s="260" t="s">
        <v>608</v>
      </c>
      <c r="BS7" s="1145" t="s">
        <v>604</v>
      </c>
      <c r="BT7" s="1146"/>
      <c r="BU7" s="1146"/>
      <c r="BV7" s="1146"/>
      <c r="BW7" s="1146"/>
      <c r="BX7" s="1146"/>
      <c r="BY7" s="1146"/>
      <c r="BZ7" s="1146"/>
      <c r="CA7" s="1146"/>
      <c r="CB7" s="1146"/>
      <c r="CC7" s="1146"/>
      <c r="CD7" s="1146"/>
      <c r="CE7" s="1146"/>
      <c r="CF7" s="1146"/>
      <c r="CG7" s="1147"/>
      <c r="CH7" s="1138">
        <v>-9</v>
      </c>
      <c r="CI7" s="1139"/>
      <c r="CJ7" s="1139"/>
      <c r="CK7" s="1139"/>
      <c r="CL7" s="1140"/>
      <c r="CM7" s="1138">
        <v>461</v>
      </c>
      <c r="CN7" s="1139"/>
      <c r="CO7" s="1139"/>
      <c r="CP7" s="1139"/>
      <c r="CQ7" s="1140"/>
      <c r="CR7" s="1138">
        <v>5</v>
      </c>
      <c r="CS7" s="1139"/>
      <c r="CT7" s="1139"/>
      <c r="CU7" s="1139"/>
      <c r="CV7" s="1140"/>
      <c r="CW7" s="1138" t="s">
        <v>595</v>
      </c>
      <c r="CX7" s="1139"/>
      <c r="CY7" s="1139"/>
      <c r="CZ7" s="1139"/>
      <c r="DA7" s="1140"/>
      <c r="DB7" s="1138" t="s">
        <v>595</v>
      </c>
      <c r="DC7" s="1139"/>
      <c r="DD7" s="1139"/>
      <c r="DE7" s="1139"/>
      <c r="DF7" s="1140"/>
      <c r="DG7" s="1138" t="s">
        <v>595</v>
      </c>
      <c r="DH7" s="1139"/>
      <c r="DI7" s="1139"/>
      <c r="DJ7" s="1139"/>
      <c r="DK7" s="1140"/>
      <c r="DL7" s="1138" t="s">
        <v>595</v>
      </c>
      <c r="DM7" s="1139"/>
      <c r="DN7" s="1139"/>
      <c r="DO7" s="1139"/>
      <c r="DP7" s="1140"/>
      <c r="DQ7" s="1138" t="s">
        <v>595</v>
      </c>
      <c r="DR7" s="1139"/>
      <c r="DS7" s="1139"/>
      <c r="DT7" s="1139"/>
      <c r="DU7" s="1140"/>
      <c r="DV7" s="1165"/>
      <c r="DW7" s="1166"/>
      <c r="DX7" s="1166"/>
      <c r="DY7" s="1166"/>
      <c r="DZ7" s="1167"/>
      <c r="EA7" s="254"/>
    </row>
    <row r="8" spans="1:131" s="255" customFormat="1" ht="26.25" customHeight="1">
      <c r="A8" s="261">
        <v>2</v>
      </c>
      <c r="B8" s="1088" t="s">
        <v>390</v>
      </c>
      <c r="C8" s="1089"/>
      <c r="D8" s="1089"/>
      <c r="E8" s="1089"/>
      <c r="F8" s="1089"/>
      <c r="G8" s="1089"/>
      <c r="H8" s="1089"/>
      <c r="I8" s="1089"/>
      <c r="J8" s="1089"/>
      <c r="K8" s="1089"/>
      <c r="L8" s="1089"/>
      <c r="M8" s="1089"/>
      <c r="N8" s="1089"/>
      <c r="O8" s="1089"/>
      <c r="P8" s="1090"/>
      <c r="Q8" s="1094">
        <v>7</v>
      </c>
      <c r="R8" s="1095"/>
      <c r="S8" s="1095"/>
      <c r="T8" s="1095"/>
      <c r="U8" s="1095"/>
      <c r="V8" s="1095">
        <v>5</v>
      </c>
      <c r="W8" s="1095"/>
      <c r="X8" s="1095"/>
      <c r="Y8" s="1095"/>
      <c r="Z8" s="1095"/>
      <c r="AA8" s="1095">
        <v>2</v>
      </c>
      <c r="AB8" s="1095"/>
      <c r="AC8" s="1095"/>
      <c r="AD8" s="1095"/>
      <c r="AE8" s="1096"/>
      <c r="AF8" s="1070">
        <v>2</v>
      </c>
      <c r="AG8" s="1071"/>
      <c r="AH8" s="1071"/>
      <c r="AI8" s="1071"/>
      <c r="AJ8" s="1072"/>
      <c r="AK8" s="1136" t="s">
        <v>603</v>
      </c>
      <c r="AL8" s="1137"/>
      <c r="AM8" s="1137"/>
      <c r="AN8" s="1137"/>
      <c r="AO8" s="1137"/>
      <c r="AP8" s="1137">
        <v>1</v>
      </c>
      <c r="AQ8" s="1137"/>
      <c r="AR8" s="1137"/>
      <c r="AS8" s="1137"/>
      <c r="AT8" s="1137"/>
      <c r="AU8" s="1134"/>
      <c r="AV8" s="1134"/>
      <c r="AW8" s="1134"/>
      <c r="AX8" s="1134"/>
      <c r="AY8" s="1135"/>
      <c r="AZ8" s="252"/>
      <c r="BA8" s="252"/>
      <c r="BB8" s="252"/>
      <c r="BC8" s="252"/>
      <c r="BD8" s="252"/>
      <c r="BE8" s="253"/>
      <c r="BF8" s="253"/>
      <c r="BG8" s="253"/>
      <c r="BH8" s="253"/>
      <c r="BI8" s="253"/>
      <c r="BJ8" s="253"/>
      <c r="BK8" s="253"/>
      <c r="BL8" s="253"/>
      <c r="BM8" s="253"/>
      <c r="BN8" s="253"/>
      <c r="BO8" s="253"/>
      <c r="BP8" s="253"/>
      <c r="BQ8" s="262">
        <v>2</v>
      </c>
      <c r="BR8" s="263"/>
      <c r="BS8" s="1065" t="s">
        <v>605</v>
      </c>
      <c r="BT8" s="1066"/>
      <c r="BU8" s="1066"/>
      <c r="BV8" s="1066"/>
      <c r="BW8" s="1066"/>
      <c r="BX8" s="1066"/>
      <c r="BY8" s="1066"/>
      <c r="BZ8" s="1066"/>
      <c r="CA8" s="1066"/>
      <c r="CB8" s="1066"/>
      <c r="CC8" s="1066"/>
      <c r="CD8" s="1066"/>
      <c r="CE8" s="1066"/>
      <c r="CF8" s="1066"/>
      <c r="CG8" s="1067"/>
      <c r="CH8" s="1040">
        <v>2</v>
      </c>
      <c r="CI8" s="1041"/>
      <c r="CJ8" s="1041"/>
      <c r="CK8" s="1041"/>
      <c r="CL8" s="1042"/>
      <c r="CM8" s="1040">
        <v>202</v>
      </c>
      <c r="CN8" s="1041"/>
      <c r="CO8" s="1041"/>
      <c r="CP8" s="1041"/>
      <c r="CQ8" s="1042"/>
      <c r="CR8" s="1040">
        <v>200</v>
      </c>
      <c r="CS8" s="1041"/>
      <c r="CT8" s="1041"/>
      <c r="CU8" s="1041"/>
      <c r="CV8" s="1042"/>
      <c r="CW8" s="1040" t="s">
        <v>609</v>
      </c>
      <c r="CX8" s="1041"/>
      <c r="CY8" s="1041"/>
      <c r="CZ8" s="1041"/>
      <c r="DA8" s="1042"/>
      <c r="DB8" s="1040" t="s">
        <v>609</v>
      </c>
      <c r="DC8" s="1041"/>
      <c r="DD8" s="1041"/>
      <c r="DE8" s="1041"/>
      <c r="DF8" s="1042"/>
      <c r="DG8" s="1040" t="s">
        <v>609</v>
      </c>
      <c r="DH8" s="1041"/>
      <c r="DI8" s="1041"/>
      <c r="DJ8" s="1041"/>
      <c r="DK8" s="1042"/>
      <c r="DL8" s="1040" t="s">
        <v>609</v>
      </c>
      <c r="DM8" s="1041"/>
      <c r="DN8" s="1041"/>
      <c r="DO8" s="1041"/>
      <c r="DP8" s="1042"/>
      <c r="DQ8" s="1040" t="s">
        <v>609</v>
      </c>
      <c r="DR8" s="1041"/>
      <c r="DS8" s="1041"/>
      <c r="DT8" s="1041"/>
      <c r="DU8" s="1042"/>
      <c r="DV8" s="1043"/>
      <c r="DW8" s="1044"/>
      <c r="DX8" s="1044"/>
      <c r="DY8" s="1044"/>
      <c r="DZ8" s="1045"/>
      <c r="EA8" s="254"/>
    </row>
    <row r="9" spans="1:131" s="255" customFormat="1" ht="26.25" customHeight="1">
      <c r="A9" s="261">
        <v>3</v>
      </c>
      <c r="B9" s="1088" t="s">
        <v>391</v>
      </c>
      <c r="C9" s="1089"/>
      <c r="D9" s="1089"/>
      <c r="E9" s="1089"/>
      <c r="F9" s="1089"/>
      <c r="G9" s="1089"/>
      <c r="H9" s="1089"/>
      <c r="I9" s="1089"/>
      <c r="J9" s="1089"/>
      <c r="K9" s="1089"/>
      <c r="L9" s="1089"/>
      <c r="M9" s="1089"/>
      <c r="N9" s="1089"/>
      <c r="O9" s="1089"/>
      <c r="P9" s="1090"/>
      <c r="Q9" s="1094">
        <v>529</v>
      </c>
      <c r="R9" s="1095"/>
      <c r="S9" s="1095"/>
      <c r="T9" s="1095"/>
      <c r="U9" s="1095"/>
      <c r="V9" s="1095">
        <v>525</v>
      </c>
      <c r="W9" s="1095"/>
      <c r="X9" s="1095"/>
      <c r="Y9" s="1095"/>
      <c r="Z9" s="1095"/>
      <c r="AA9" s="1095">
        <v>4</v>
      </c>
      <c r="AB9" s="1095"/>
      <c r="AC9" s="1095"/>
      <c r="AD9" s="1095"/>
      <c r="AE9" s="1096"/>
      <c r="AF9" s="1070">
        <v>4</v>
      </c>
      <c r="AG9" s="1071"/>
      <c r="AH9" s="1071"/>
      <c r="AI9" s="1071"/>
      <c r="AJ9" s="1072"/>
      <c r="AK9" s="1136">
        <v>262</v>
      </c>
      <c r="AL9" s="1137"/>
      <c r="AM9" s="1137"/>
      <c r="AN9" s="1137"/>
      <c r="AO9" s="1137"/>
      <c r="AP9" s="1137" t="s">
        <v>595</v>
      </c>
      <c r="AQ9" s="1137"/>
      <c r="AR9" s="1137"/>
      <c r="AS9" s="1137"/>
      <c r="AT9" s="1137"/>
      <c r="AU9" s="1134"/>
      <c r="AV9" s="1134"/>
      <c r="AW9" s="1134"/>
      <c r="AX9" s="1134"/>
      <c r="AY9" s="1135"/>
      <c r="AZ9" s="252"/>
      <c r="BA9" s="252"/>
      <c r="BB9" s="252"/>
      <c r="BC9" s="252"/>
      <c r="BD9" s="252"/>
      <c r="BE9" s="253"/>
      <c r="BF9" s="253"/>
      <c r="BG9" s="253"/>
      <c r="BH9" s="253"/>
      <c r="BI9" s="253"/>
      <c r="BJ9" s="253"/>
      <c r="BK9" s="253"/>
      <c r="BL9" s="253"/>
      <c r="BM9" s="253"/>
      <c r="BN9" s="253"/>
      <c r="BO9" s="253"/>
      <c r="BP9" s="253"/>
      <c r="BQ9" s="262">
        <v>3</v>
      </c>
      <c r="BR9" s="263"/>
      <c r="BS9" s="1065" t="s">
        <v>606</v>
      </c>
      <c r="BT9" s="1066"/>
      <c r="BU9" s="1066"/>
      <c r="BV9" s="1066"/>
      <c r="BW9" s="1066"/>
      <c r="BX9" s="1066"/>
      <c r="BY9" s="1066"/>
      <c r="BZ9" s="1066"/>
      <c r="CA9" s="1066"/>
      <c r="CB9" s="1066"/>
      <c r="CC9" s="1066"/>
      <c r="CD9" s="1066"/>
      <c r="CE9" s="1066"/>
      <c r="CF9" s="1066"/>
      <c r="CG9" s="1067"/>
      <c r="CH9" s="1040">
        <v>26</v>
      </c>
      <c r="CI9" s="1041"/>
      <c r="CJ9" s="1041"/>
      <c r="CK9" s="1041"/>
      <c r="CL9" s="1042"/>
      <c r="CM9" s="1040">
        <v>244</v>
      </c>
      <c r="CN9" s="1041"/>
      <c r="CO9" s="1041"/>
      <c r="CP9" s="1041"/>
      <c r="CQ9" s="1042"/>
      <c r="CR9" s="1040">
        <v>62</v>
      </c>
      <c r="CS9" s="1041"/>
      <c r="CT9" s="1041"/>
      <c r="CU9" s="1041"/>
      <c r="CV9" s="1042"/>
      <c r="CW9" s="1040" t="s">
        <v>595</v>
      </c>
      <c r="CX9" s="1041"/>
      <c r="CY9" s="1041"/>
      <c r="CZ9" s="1041"/>
      <c r="DA9" s="1042"/>
      <c r="DB9" s="1040" t="s">
        <v>595</v>
      </c>
      <c r="DC9" s="1041"/>
      <c r="DD9" s="1041"/>
      <c r="DE9" s="1041"/>
      <c r="DF9" s="1042"/>
      <c r="DG9" s="1040" t="s">
        <v>595</v>
      </c>
      <c r="DH9" s="1041"/>
      <c r="DI9" s="1041"/>
      <c r="DJ9" s="1041"/>
      <c r="DK9" s="1042"/>
      <c r="DL9" s="1040" t="s">
        <v>595</v>
      </c>
      <c r="DM9" s="1041"/>
      <c r="DN9" s="1041"/>
      <c r="DO9" s="1041"/>
      <c r="DP9" s="1042"/>
      <c r="DQ9" s="1040" t="s">
        <v>595</v>
      </c>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6"/>
      <c r="AL10" s="1137"/>
      <c r="AM10" s="1137"/>
      <c r="AN10" s="1137"/>
      <c r="AO10" s="1137"/>
      <c r="AP10" s="1137"/>
      <c r="AQ10" s="1137"/>
      <c r="AR10" s="1137"/>
      <c r="AS10" s="1137"/>
      <c r="AT10" s="1137"/>
      <c r="AU10" s="1134"/>
      <c r="AV10" s="1134"/>
      <c r="AW10" s="1134"/>
      <c r="AX10" s="1134"/>
      <c r="AY10" s="1135"/>
      <c r="AZ10" s="252"/>
      <c r="BA10" s="252"/>
      <c r="BB10" s="252"/>
      <c r="BC10" s="252"/>
      <c r="BD10" s="252"/>
      <c r="BE10" s="253"/>
      <c r="BF10" s="253"/>
      <c r="BG10" s="253"/>
      <c r="BH10" s="253"/>
      <c r="BI10" s="253"/>
      <c r="BJ10" s="253"/>
      <c r="BK10" s="253"/>
      <c r="BL10" s="253"/>
      <c r="BM10" s="253"/>
      <c r="BN10" s="253"/>
      <c r="BO10" s="253"/>
      <c r="BP10" s="253"/>
      <c r="BQ10" s="262">
        <v>4</v>
      </c>
      <c r="BR10" s="263"/>
      <c r="BS10" s="1065" t="s">
        <v>607</v>
      </c>
      <c r="BT10" s="1066"/>
      <c r="BU10" s="1066"/>
      <c r="BV10" s="1066"/>
      <c r="BW10" s="1066"/>
      <c r="BX10" s="1066"/>
      <c r="BY10" s="1066"/>
      <c r="BZ10" s="1066"/>
      <c r="CA10" s="1066"/>
      <c r="CB10" s="1066"/>
      <c r="CC10" s="1066"/>
      <c r="CD10" s="1066"/>
      <c r="CE10" s="1066"/>
      <c r="CF10" s="1066"/>
      <c r="CG10" s="1067"/>
      <c r="CH10" s="1040">
        <v>-2</v>
      </c>
      <c r="CI10" s="1041"/>
      <c r="CJ10" s="1041"/>
      <c r="CK10" s="1041"/>
      <c r="CL10" s="1042"/>
      <c r="CM10" s="1040">
        <v>40</v>
      </c>
      <c r="CN10" s="1041"/>
      <c r="CO10" s="1041"/>
      <c r="CP10" s="1041"/>
      <c r="CQ10" s="1042"/>
      <c r="CR10" s="1040">
        <v>14</v>
      </c>
      <c r="CS10" s="1041"/>
      <c r="CT10" s="1041"/>
      <c r="CU10" s="1041"/>
      <c r="CV10" s="1042"/>
      <c r="CW10" s="1040" t="s">
        <v>603</v>
      </c>
      <c r="CX10" s="1041"/>
      <c r="CY10" s="1041"/>
      <c r="CZ10" s="1041"/>
      <c r="DA10" s="1042"/>
      <c r="DB10" s="1040" t="s">
        <v>603</v>
      </c>
      <c r="DC10" s="1041"/>
      <c r="DD10" s="1041"/>
      <c r="DE10" s="1041"/>
      <c r="DF10" s="1042"/>
      <c r="DG10" s="1040" t="s">
        <v>603</v>
      </c>
      <c r="DH10" s="1041"/>
      <c r="DI10" s="1041"/>
      <c r="DJ10" s="1041"/>
      <c r="DK10" s="1042"/>
      <c r="DL10" s="1040" t="s">
        <v>603</v>
      </c>
      <c r="DM10" s="1041"/>
      <c r="DN10" s="1041"/>
      <c r="DO10" s="1041"/>
      <c r="DP10" s="1042"/>
      <c r="DQ10" s="1040" t="s">
        <v>603</v>
      </c>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6"/>
      <c r="AL11" s="1137"/>
      <c r="AM11" s="1137"/>
      <c r="AN11" s="1137"/>
      <c r="AO11" s="1137"/>
      <c r="AP11" s="1137"/>
      <c r="AQ11" s="1137"/>
      <c r="AR11" s="1137"/>
      <c r="AS11" s="1137"/>
      <c r="AT11" s="1137"/>
      <c r="AU11" s="1134"/>
      <c r="AV11" s="1134"/>
      <c r="AW11" s="1134"/>
      <c r="AX11" s="1134"/>
      <c r="AY11" s="1135"/>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6"/>
      <c r="AL12" s="1137"/>
      <c r="AM12" s="1137"/>
      <c r="AN12" s="1137"/>
      <c r="AO12" s="1137"/>
      <c r="AP12" s="1137"/>
      <c r="AQ12" s="1137"/>
      <c r="AR12" s="1137"/>
      <c r="AS12" s="1137"/>
      <c r="AT12" s="1137"/>
      <c r="AU12" s="1134"/>
      <c r="AV12" s="1134"/>
      <c r="AW12" s="1134"/>
      <c r="AX12" s="1134"/>
      <c r="AY12" s="1135"/>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6"/>
      <c r="AL13" s="1137"/>
      <c r="AM13" s="1137"/>
      <c r="AN13" s="1137"/>
      <c r="AO13" s="1137"/>
      <c r="AP13" s="1137"/>
      <c r="AQ13" s="1137"/>
      <c r="AR13" s="1137"/>
      <c r="AS13" s="1137"/>
      <c r="AT13" s="1137"/>
      <c r="AU13" s="1134"/>
      <c r="AV13" s="1134"/>
      <c r="AW13" s="1134"/>
      <c r="AX13" s="1134"/>
      <c r="AY13" s="1135"/>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6"/>
      <c r="AL14" s="1137"/>
      <c r="AM14" s="1137"/>
      <c r="AN14" s="1137"/>
      <c r="AO14" s="1137"/>
      <c r="AP14" s="1137"/>
      <c r="AQ14" s="1137"/>
      <c r="AR14" s="1137"/>
      <c r="AS14" s="1137"/>
      <c r="AT14" s="1137"/>
      <c r="AU14" s="1134"/>
      <c r="AV14" s="1134"/>
      <c r="AW14" s="1134"/>
      <c r="AX14" s="1134"/>
      <c r="AY14" s="1135"/>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6"/>
      <c r="AL15" s="1137"/>
      <c r="AM15" s="1137"/>
      <c r="AN15" s="1137"/>
      <c r="AO15" s="1137"/>
      <c r="AP15" s="1137"/>
      <c r="AQ15" s="1137"/>
      <c r="AR15" s="1137"/>
      <c r="AS15" s="1137"/>
      <c r="AT15" s="1137"/>
      <c r="AU15" s="1134"/>
      <c r="AV15" s="1134"/>
      <c r="AW15" s="1134"/>
      <c r="AX15" s="1134"/>
      <c r="AY15" s="1135"/>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6"/>
      <c r="AL16" s="1137"/>
      <c r="AM16" s="1137"/>
      <c r="AN16" s="1137"/>
      <c r="AO16" s="1137"/>
      <c r="AP16" s="1137"/>
      <c r="AQ16" s="1137"/>
      <c r="AR16" s="1137"/>
      <c r="AS16" s="1137"/>
      <c r="AT16" s="1137"/>
      <c r="AU16" s="1134"/>
      <c r="AV16" s="1134"/>
      <c r="AW16" s="1134"/>
      <c r="AX16" s="1134"/>
      <c r="AY16" s="1135"/>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6"/>
      <c r="AL17" s="1137"/>
      <c r="AM17" s="1137"/>
      <c r="AN17" s="1137"/>
      <c r="AO17" s="1137"/>
      <c r="AP17" s="1137"/>
      <c r="AQ17" s="1137"/>
      <c r="AR17" s="1137"/>
      <c r="AS17" s="1137"/>
      <c r="AT17" s="1137"/>
      <c r="AU17" s="1134"/>
      <c r="AV17" s="1134"/>
      <c r="AW17" s="1134"/>
      <c r="AX17" s="1134"/>
      <c r="AY17" s="1135"/>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6"/>
      <c r="AL18" s="1137"/>
      <c r="AM18" s="1137"/>
      <c r="AN18" s="1137"/>
      <c r="AO18" s="1137"/>
      <c r="AP18" s="1137"/>
      <c r="AQ18" s="1137"/>
      <c r="AR18" s="1137"/>
      <c r="AS18" s="1137"/>
      <c r="AT18" s="1137"/>
      <c r="AU18" s="1134"/>
      <c r="AV18" s="1134"/>
      <c r="AW18" s="1134"/>
      <c r="AX18" s="1134"/>
      <c r="AY18" s="1135"/>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6"/>
      <c r="AL19" s="1137"/>
      <c r="AM19" s="1137"/>
      <c r="AN19" s="1137"/>
      <c r="AO19" s="1137"/>
      <c r="AP19" s="1137"/>
      <c r="AQ19" s="1137"/>
      <c r="AR19" s="1137"/>
      <c r="AS19" s="1137"/>
      <c r="AT19" s="1137"/>
      <c r="AU19" s="1134"/>
      <c r="AV19" s="1134"/>
      <c r="AW19" s="1134"/>
      <c r="AX19" s="1134"/>
      <c r="AY19" s="1135"/>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6"/>
      <c r="AL20" s="1137"/>
      <c r="AM20" s="1137"/>
      <c r="AN20" s="1137"/>
      <c r="AO20" s="1137"/>
      <c r="AP20" s="1137"/>
      <c r="AQ20" s="1137"/>
      <c r="AR20" s="1137"/>
      <c r="AS20" s="1137"/>
      <c r="AT20" s="1137"/>
      <c r="AU20" s="1134"/>
      <c r="AV20" s="1134"/>
      <c r="AW20" s="1134"/>
      <c r="AX20" s="1134"/>
      <c r="AY20" s="1135"/>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6"/>
      <c r="AL21" s="1137"/>
      <c r="AM21" s="1137"/>
      <c r="AN21" s="1137"/>
      <c r="AO21" s="1137"/>
      <c r="AP21" s="1137"/>
      <c r="AQ21" s="1137"/>
      <c r="AR21" s="1137"/>
      <c r="AS21" s="1137"/>
      <c r="AT21" s="1137"/>
      <c r="AU21" s="1134"/>
      <c r="AV21" s="1134"/>
      <c r="AW21" s="1134"/>
      <c r="AX21" s="1134"/>
      <c r="AY21" s="1135"/>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1"/>
      <c r="R22" s="1132"/>
      <c r="S22" s="1132"/>
      <c r="T22" s="1132"/>
      <c r="U22" s="1132"/>
      <c r="V22" s="1132"/>
      <c r="W22" s="1132"/>
      <c r="X22" s="1132"/>
      <c r="Y22" s="1132"/>
      <c r="Z22" s="1132"/>
      <c r="AA22" s="1132"/>
      <c r="AB22" s="1132"/>
      <c r="AC22" s="1132"/>
      <c r="AD22" s="1132"/>
      <c r="AE22" s="1133"/>
      <c r="AF22" s="1070"/>
      <c r="AG22" s="1071"/>
      <c r="AH22" s="1071"/>
      <c r="AI22" s="1071"/>
      <c r="AJ22" s="1072"/>
      <c r="AK22" s="1127"/>
      <c r="AL22" s="1128"/>
      <c r="AM22" s="1128"/>
      <c r="AN22" s="1128"/>
      <c r="AO22" s="1128"/>
      <c r="AP22" s="1128"/>
      <c r="AQ22" s="1128"/>
      <c r="AR22" s="1128"/>
      <c r="AS22" s="1128"/>
      <c r="AT22" s="1128"/>
      <c r="AU22" s="1129"/>
      <c r="AV22" s="1129"/>
      <c r="AW22" s="1129"/>
      <c r="AX22" s="1129"/>
      <c r="AY22" s="1130"/>
      <c r="AZ22" s="1086" t="s">
        <v>392</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393</v>
      </c>
      <c r="B23" s="995" t="s">
        <v>394</v>
      </c>
      <c r="C23" s="996"/>
      <c r="D23" s="996"/>
      <c r="E23" s="996"/>
      <c r="F23" s="996"/>
      <c r="G23" s="996"/>
      <c r="H23" s="996"/>
      <c r="I23" s="996"/>
      <c r="J23" s="996"/>
      <c r="K23" s="996"/>
      <c r="L23" s="996"/>
      <c r="M23" s="996"/>
      <c r="N23" s="996"/>
      <c r="O23" s="996"/>
      <c r="P23" s="997"/>
      <c r="Q23" s="1118">
        <v>26152</v>
      </c>
      <c r="R23" s="1119"/>
      <c r="S23" s="1119"/>
      <c r="T23" s="1119"/>
      <c r="U23" s="1119"/>
      <c r="V23" s="1119">
        <v>25346</v>
      </c>
      <c r="W23" s="1119"/>
      <c r="X23" s="1119"/>
      <c r="Y23" s="1119"/>
      <c r="Z23" s="1119"/>
      <c r="AA23" s="1119">
        <v>806</v>
      </c>
      <c r="AB23" s="1119"/>
      <c r="AC23" s="1119"/>
      <c r="AD23" s="1119"/>
      <c r="AE23" s="1120"/>
      <c r="AF23" s="1121">
        <v>778</v>
      </c>
      <c r="AG23" s="1119"/>
      <c r="AH23" s="1119"/>
      <c r="AI23" s="1119"/>
      <c r="AJ23" s="1122"/>
      <c r="AK23" s="1123"/>
      <c r="AL23" s="1124"/>
      <c r="AM23" s="1124"/>
      <c r="AN23" s="1124"/>
      <c r="AO23" s="1124"/>
      <c r="AP23" s="1119">
        <v>21797</v>
      </c>
      <c r="AQ23" s="1119"/>
      <c r="AR23" s="1119"/>
      <c r="AS23" s="1119"/>
      <c r="AT23" s="1119"/>
      <c r="AU23" s="1125"/>
      <c r="AV23" s="1125"/>
      <c r="AW23" s="1125"/>
      <c r="AX23" s="1125"/>
      <c r="AY23" s="1126"/>
      <c r="AZ23" s="1115" t="s">
        <v>395</v>
      </c>
      <c r="BA23" s="1116"/>
      <c r="BB23" s="1116"/>
      <c r="BC23" s="1116"/>
      <c r="BD23" s="1117"/>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4" t="s">
        <v>396</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3" t="s">
        <v>397</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372</v>
      </c>
      <c r="B26" s="1047"/>
      <c r="C26" s="1047"/>
      <c r="D26" s="1047"/>
      <c r="E26" s="1047"/>
      <c r="F26" s="1047"/>
      <c r="G26" s="1047"/>
      <c r="H26" s="1047"/>
      <c r="I26" s="1047"/>
      <c r="J26" s="1047"/>
      <c r="K26" s="1047"/>
      <c r="L26" s="1047"/>
      <c r="M26" s="1047"/>
      <c r="N26" s="1047"/>
      <c r="O26" s="1047"/>
      <c r="P26" s="1048"/>
      <c r="Q26" s="1052" t="s">
        <v>398</v>
      </c>
      <c r="R26" s="1053"/>
      <c r="S26" s="1053"/>
      <c r="T26" s="1053"/>
      <c r="U26" s="1054"/>
      <c r="V26" s="1052" t="s">
        <v>399</v>
      </c>
      <c r="W26" s="1053"/>
      <c r="X26" s="1053"/>
      <c r="Y26" s="1053"/>
      <c r="Z26" s="1054"/>
      <c r="AA26" s="1052" t="s">
        <v>400</v>
      </c>
      <c r="AB26" s="1053"/>
      <c r="AC26" s="1053"/>
      <c r="AD26" s="1053"/>
      <c r="AE26" s="1053"/>
      <c r="AF26" s="1109" t="s">
        <v>401</v>
      </c>
      <c r="AG26" s="1059"/>
      <c r="AH26" s="1059"/>
      <c r="AI26" s="1059"/>
      <c r="AJ26" s="1110"/>
      <c r="AK26" s="1053" t="s">
        <v>402</v>
      </c>
      <c r="AL26" s="1053"/>
      <c r="AM26" s="1053"/>
      <c r="AN26" s="1053"/>
      <c r="AO26" s="1054"/>
      <c r="AP26" s="1052" t="s">
        <v>403</v>
      </c>
      <c r="AQ26" s="1053"/>
      <c r="AR26" s="1053"/>
      <c r="AS26" s="1053"/>
      <c r="AT26" s="1054"/>
      <c r="AU26" s="1052" t="s">
        <v>404</v>
      </c>
      <c r="AV26" s="1053"/>
      <c r="AW26" s="1053"/>
      <c r="AX26" s="1053"/>
      <c r="AY26" s="1054"/>
      <c r="AZ26" s="1052" t="s">
        <v>405</v>
      </c>
      <c r="BA26" s="1053"/>
      <c r="BB26" s="1053"/>
      <c r="BC26" s="1053"/>
      <c r="BD26" s="1054"/>
      <c r="BE26" s="1052" t="s">
        <v>379</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1"/>
      <c r="AG27" s="1062"/>
      <c r="AH27" s="1062"/>
      <c r="AI27" s="1062"/>
      <c r="AJ27" s="1112"/>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0" t="s">
        <v>406</v>
      </c>
      <c r="C28" s="1101"/>
      <c r="D28" s="1101"/>
      <c r="E28" s="1101"/>
      <c r="F28" s="1101"/>
      <c r="G28" s="1101"/>
      <c r="H28" s="1101"/>
      <c r="I28" s="1101"/>
      <c r="J28" s="1101"/>
      <c r="K28" s="1101"/>
      <c r="L28" s="1101"/>
      <c r="M28" s="1101"/>
      <c r="N28" s="1101"/>
      <c r="O28" s="1101"/>
      <c r="P28" s="1102"/>
      <c r="Q28" s="1103">
        <v>7439</v>
      </c>
      <c r="R28" s="1104"/>
      <c r="S28" s="1104"/>
      <c r="T28" s="1104"/>
      <c r="U28" s="1104"/>
      <c r="V28" s="1104">
        <v>7377</v>
      </c>
      <c r="W28" s="1104"/>
      <c r="X28" s="1104"/>
      <c r="Y28" s="1104"/>
      <c r="Z28" s="1104"/>
      <c r="AA28" s="1104">
        <v>62</v>
      </c>
      <c r="AB28" s="1104"/>
      <c r="AC28" s="1104"/>
      <c r="AD28" s="1104"/>
      <c r="AE28" s="1105"/>
      <c r="AF28" s="1106">
        <v>62</v>
      </c>
      <c r="AG28" s="1104"/>
      <c r="AH28" s="1104"/>
      <c r="AI28" s="1104"/>
      <c r="AJ28" s="1107"/>
      <c r="AK28" s="1108">
        <v>537</v>
      </c>
      <c r="AL28" s="1097"/>
      <c r="AM28" s="1097"/>
      <c r="AN28" s="1097"/>
      <c r="AO28" s="1097"/>
      <c r="AP28" s="1097" t="s">
        <v>609</v>
      </c>
      <c r="AQ28" s="1097"/>
      <c r="AR28" s="1097"/>
      <c r="AS28" s="1097"/>
      <c r="AT28" s="1097"/>
      <c r="AU28" s="1097" t="s">
        <v>609</v>
      </c>
      <c r="AV28" s="1097"/>
      <c r="AW28" s="1097"/>
      <c r="AX28" s="1097"/>
      <c r="AY28" s="1097"/>
      <c r="AZ28" s="1097" t="s">
        <v>609</v>
      </c>
      <c r="BA28" s="1097"/>
      <c r="BB28" s="1097"/>
      <c r="BC28" s="1097"/>
      <c r="BD28" s="1097"/>
      <c r="BE28" s="1098"/>
      <c r="BF28" s="1098"/>
      <c r="BG28" s="1098"/>
      <c r="BH28" s="1098"/>
      <c r="BI28" s="1099"/>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407</v>
      </c>
      <c r="C29" s="1089"/>
      <c r="D29" s="1089"/>
      <c r="E29" s="1089"/>
      <c r="F29" s="1089"/>
      <c r="G29" s="1089"/>
      <c r="H29" s="1089"/>
      <c r="I29" s="1089"/>
      <c r="J29" s="1089"/>
      <c r="K29" s="1089"/>
      <c r="L29" s="1089"/>
      <c r="M29" s="1089"/>
      <c r="N29" s="1089"/>
      <c r="O29" s="1089"/>
      <c r="P29" s="1090"/>
      <c r="Q29" s="1094">
        <v>743</v>
      </c>
      <c r="R29" s="1095"/>
      <c r="S29" s="1095"/>
      <c r="T29" s="1095"/>
      <c r="U29" s="1095"/>
      <c r="V29" s="1095">
        <v>726</v>
      </c>
      <c r="W29" s="1095"/>
      <c r="X29" s="1095"/>
      <c r="Y29" s="1095"/>
      <c r="Z29" s="1095"/>
      <c r="AA29" s="1095">
        <v>17</v>
      </c>
      <c r="AB29" s="1095"/>
      <c r="AC29" s="1095"/>
      <c r="AD29" s="1095"/>
      <c r="AE29" s="1096"/>
      <c r="AF29" s="1070">
        <v>17</v>
      </c>
      <c r="AG29" s="1071"/>
      <c r="AH29" s="1071"/>
      <c r="AI29" s="1071"/>
      <c r="AJ29" s="1072"/>
      <c r="AK29" s="1031">
        <v>186</v>
      </c>
      <c r="AL29" s="1022"/>
      <c r="AM29" s="1022"/>
      <c r="AN29" s="1022"/>
      <c r="AO29" s="1022"/>
      <c r="AP29" s="1093" t="s">
        <v>611</v>
      </c>
      <c r="AQ29" s="1093"/>
      <c r="AR29" s="1093"/>
      <c r="AS29" s="1093"/>
      <c r="AT29" s="1093"/>
      <c r="AU29" s="1093" t="s">
        <v>611</v>
      </c>
      <c r="AV29" s="1093"/>
      <c r="AW29" s="1093"/>
      <c r="AX29" s="1093"/>
      <c r="AY29" s="1093"/>
      <c r="AZ29" s="1093" t="s">
        <v>611</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408</v>
      </c>
      <c r="C30" s="1089"/>
      <c r="D30" s="1089"/>
      <c r="E30" s="1089"/>
      <c r="F30" s="1089"/>
      <c r="G30" s="1089"/>
      <c r="H30" s="1089"/>
      <c r="I30" s="1089"/>
      <c r="J30" s="1089"/>
      <c r="K30" s="1089"/>
      <c r="L30" s="1089"/>
      <c r="M30" s="1089"/>
      <c r="N30" s="1089"/>
      <c r="O30" s="1089"/>
      <c r="P30" s="1090"/>
      <c r="Q30" s="1094">
        <v>5999</v>
      </c>
      <c r="R30" s="1095"/>
      <c r="S30" s="1095"/>
      <c r="T30" s="1095"/>
      <c r="U30" s="1095"/>
      <c r="V30" s="1095">
        <v>5890</v>
      </c>
      <c r="W30" s="1095"/>
      <c r="X30" s="1095"/>
      <c r="Y30" s="1095"/>
      <c r="Z30" s="1095"/>
      <c r="AA30" s="1095">
        <v>109</v>
      </c>
      <c r="AB30" s="1095"/>
      <c r="AC30" s="1095"/>
      <c r="AD30" s="1095"/>
      <c r="AE30" s="1096"/>
      <c r="AF30" s="1070">
        <v>109</v>
      </c>
      <c r="AG30" s="1071"/>
      <c r="AH30" s="1071"/>
      <c r="AI30" s="1071"/>
      <c r="AJ30" s="1072"/>
      <c r="AK30" s="1031">
        <v>912</v>
      </c>
      <c r="AL30" s="1022"/>
      <c r="AM30" s="1022"/>
      <c r="AN30" s="1022"/>
      <c r="AO30" s="1022"/>
      <c r="AP30" s="1093" t="s">
        <v>611</v>
      </c>
      <c r="AQ30" s="1093"/>
      <c r="AR30" s="1093"/>
      <c r="AS30" s="1093"/>
      <c r="AT30" s="1093"/>
      <c r="AU30" s="1093" t="s">
        <v>611</v>
      </c>
      <c r="AV30" s="1093"/>
      <c r="AW30" s="1093"/>
      <c r="AX30" s="1093"/>
      <c r="AY30" s="1093"/>
      <c r="AZ30" s="1093" t="s">
        <v>611</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409</v>
      </c>
      <c r="C31" s="1089"/>
      <c r="D31" s="1089"/>
      <c r="E31" s="1089"/>
      <c r="F31" s="1089"/>
      <c r="G31" s="1089"/>
      <c r="H31" s="1089"/>
      <c r="I31" s="1089"/>
      <c r="J31" s="1089"/>
      <c r="K31" s="1089"/>
      <c r="L31" s="1089"/>
      <c r="M31" s="1089"/>
      <c r="N31" s="1089"/>
      <c r="O31" s="1089"/>
      <c r="P31" s="1090"/>
      <c r="Q31" s="1094">
        <v>271</v>
      </c>
      <c r="R31" s="1095"/>
      <c r="S31" s="1095"/>
      <c r="T31" s="1095"/>
      <c r="U31" s="1095"/>
      <c r="V31" s="1095">
        <v>267</v>
      </c>
      <c r="W31" s="1095"/>
      <c r="X31" s="1095"/>
      <c r="Y31" s="1095"/>
      <c r="Z31" s="1095"/>
      <c r="AA31" s="1095">
        <v>5</v>
      </c>
      <c r="AB31" s="1095"/>
      <c r="AC31" s="1095"/>
      <c r="AD31" s="1095"/>
      <c r="AE31" s="1096"/>
      <c r="AF31" s="1070">
        <v>5</v>
      </c>
      <c r="AG31" s="1071"/>
      <c r="AH31" s="1071"/>
      <c r="AI31" s="1071"/>
      <c r="AJ31" s="1072"/>
      <c r="AK31" s="1031">
        <v>21</v>
      </c>
      <c r="AL31" s="1022"/>
      <c r="AM31" s="1022"/>
      <c r="AN31" s="1022"/>
      <c r="AO31" s="1022"/>
      <c r="AP31" s="1022">
        <v>184</v>
      </c>
      <c r="AQ31" s="1022"/>
      <c r="AR31" s="1022"/>
      <c r="AS31" s="1022"/>
      <c r="AT31" s="1022"/>
      <c r="AU31" s="1093" t="s">
        <v>611</v>
      </c>
      <c r="AV31" s="1093"/>
      <c r="AW31" s="1093"/>
      <c r="AX31" s="1093"/>
      <c r="AY31" s="1093"/>
      <c r="AZ31" s="1093" t="s">
        <v>611</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410</v>
      </c>
      <c r="C32" s="1089"/>
      <c r="D32" s="1089"/>
      <c r="E32" s="1089"/>
      <c r="F32" s="1089"/>
      <c r="G32" s="1089"/>
      <c r="H32" s="1089"/>
      <c r="I32" s="1089"/>
      <c r="J32" s="1089"/>
      <c r="K32" s="1089"/>
      <c r="L32" s="1089"/>
      <c r="M32" s="1089"/>
      <c r="N32" s="1089"/>
      <c r="O32" s="1089"/>
      <c r="P32" s="1090"/>
      <c r="Q32" s="1094">
        <v>1373</v>
      </c>
      <c r="R32" s="1095"/>
      <c r="S32" s="1095"/>
      <c r="T32" s="1095"/>
      <c r="U32" s="1095"/>
      <c r="V32" s="1095">
        <v>1101</v>
      </c>
      <c r="W32" s="1095"/>
      <c r="X32" s="1095"/>
      <c r="Y32" s="1095"/>
      <c r="Z32" s="1095"/>
      <c r="AA32" s="1095">
        <v>272</v>
      </c>
      <c r="AB32" s="1095"/>
      <c r="AC32" s="1095"/>
      <c r="AD32" s="1095"/>
      <c r="AE32" s="1096"/>
      <c r="AF32" s="1070">
        <v>1855</v>
      </c>
      <c r="AG32" s="1071"/>
      <c r="AH32" s="1071"/>
      <c r="AI32" s="1071"/>
      <c r="AJ32" s="1072"/>
      <c r="AK32" s="1031">
        <v>82</v>
      </c>
      <c r="AL32" s="1022"/>
      <c r="AM32" s="1022"/>
      <c r="AN32" s="1022"/>
      <c r="AO32" s="1022"/>
      <c r="AP32" s="1022">
        <v>5636</v>
      </c>
      <c r="AQ32" s="1022"/>
      <c r="AR32" s="1022"/>
      <c r="AS32" s="1022"/>
      <c r="AT32" s="1022"/>
      <c r="AU32" s="1022">
        <v>17</v>
      </c>
      <c r="AV32" s="1022"/>
      <c r="AW32" s="1022"/>
      <c r="AX32" s="1022"/>
      <c r="AY32" s="1022"/>
      <c r="AZ32" s="1093" t="s">
        <v>611</v>
      </c>
      <c r="BA32" s="1093"/>
      <c r="BB32" s="1093"/>
      <c r="BC32" s="1093"/>
      <c r="BD32" s="1093"/>
      <c r="BE32" s="1083" t="s">
        <v>411</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412</v>
      </c>
      <c r="C33" s="1089"/>
      <c r="D33" s="1089"/>
      <c r="E33" s="1089"/>
      <c r="F33" s="1089"/>
      <c r="G33" s="1089"/>
      <c r="H33" s="1089"/>
      <c r="I33" s="1089"/>
      <c r="J33" s="1089"/>
      <c r="K33" s="1089"/>
      <c r="L33" s="1089"/>
      <c r="M33" s="1089"/>
      <c r="N33" s="1089"/>
      <c r="O33" s="1089"/>
      <c r="P33" s="1090"/>
      <c r="Q33" s="1094">
        <v>1201</v>
      </c>
      <c r="R33" s="1095"/>
      <c r="S33" s="1095"/>
      <c r="T33" s="1095"/>
      <c r="U33" s="1095"/>
      <c r="V33" s="1095">
        <v>1199</v>
      </c>
      <c r="W33" s="1095"/>
      <c r="X33" s="1095"/>
      <c r="Y33" s="1095"/>
      <c r="Z33" s="1095"/>
      <c r="AA33" s="1095">
        <v>1646</v>
      </c>
      <c r="AB33" s="1095"/>
      <c r="AC33" s="1095"/>
      <c r="AD33" s="1095"/>
      <c r="AE33" s="1096"/>
      <c r="AF33" s="1070">
        <v>424</v>
      </c>
      <c r="AG33" s="1071"/>
      <c r="AH33" s="1071"/>
      <c r="AI33" s="1071"/>
      <c r="AJ33" s="1072"/>
      <c r="AK33" s="1031">
        <v>166</v>
      </c>
      <c r="AL33" s="1022"/>
      <c r="AM33" s="1022"/>
      <c r="AN33" s="1022"/>
      <c r="AO33" s="1022"/>
      <c r="AP33" s="1022">
        <v>481</v>
      </c>
      <c r="AQ33" s="1022"/>
      <c r="AR33" s="1022"/>
      <c r="AS33" s="1022"/>
      <c r="AT33" s="1022"/>
      <c r="AU33" s="1022">
        <v>324</v>
      </c>
      <c r="AV33" s="1022"/>
      <c r="AW33" s="1022"/>
      <c r="AX33" s="1022"/>
      <c r="AY33" s="1022"/>
      <c r="AZ33" s="1093" t="s">
        <v>611</v>
      </c>
      <c r="BA33" s="1093"/>
      <c r="BB33" s="1093"/>
      <c r="BC33" s="1093"/>
      <c r="BD33" s="1093"/>
      <c r="BE33" s="1083" t="s">
        <v>413</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t="s">
        <v>414</v>
      </c>
      <c r="C34" s="1089"/>
      <c r="D34" s="1089"/>
      <c r="E34" s="1089"/>
      <c r="F34" s="1089"/>
      <c r="G34" s="1089"/>
      <c r="H34" s="1089"/>
      <c r="I34" s="1089"/>
      <c r="J34" s="1089"/>
      <c r="K34" s="1089"/>
      <c r="L34" s="1089"/>
      <c r="M34" s="1089"/>
      <c r="N34" s="1089"/>
      <c r="O34" s="1089"/>
      <c r="P34" s="1090"/>
      <c r="Q34" s="1094">
        <v>996</v>
      </c>
      <c r="R34" s="1095"/>
      <c r="S34" s="1095"/>
      <c r="T34" s="1095"/>
      <c r="U34" s="1095"/>
      <c r="V34" s="1095">
        <v>991</v>
      </c>
      <c r="W34" s="1095"/>
      <c r="X34" s="1095"/>
      <c r="Y34" s="1095"/>
      <c r="Z34" s="1095"/>
      <c r="AA34" s="1095">
        <v>6</v>
      </c>
      <c r="AB34" s="1095"/>
      <c r="AC34" s="1095"/>
      <c r="AD34" s="1095"/>
      <c r="AE34" s="1096"/>
      <c r="AF34" s="1070">
        <v>3</v>
      </c>
      <c r="AG34" s="1071"/>
      <c r="AH34" s="1071"/>
      <c r="AI34" s="1071"/>
      <c r="AJ34" s="1072"/>
      <c r="AK34" s="1031">
        <v>463</v>
      </c>
      <c r="AL34" s="1022"/>
      <c r="AM34" s="1022"/>
      <c r="AN34" s="1022"/>
      <c r="AO34" s="1022"/>
      <c r="AP34" s="1022">
        <v>5560</v>
      </c>
      <c r="AQ34" s="1022"/>
      <c r="AR34" s="1022"/>
      <c r="AS34" s="1022"/>
      <c r="AT34" s="1022"/>
      <c r="AU34" s="1022">
        <v>4553</v>
      </c>
      <c r="AV34" s="1022"/>
      <c r="AW34" s="1022"/>
      <c r="AX34" s="1022"/>
      <c r="AY34" s="1022"/>
      <c r="AZ34" s="1093" t="s">
        <v>611</v>
      </c>
      <c r="BA34" s="1093"/>
      <c r="BB34" s="1093"/>
      <c r="BC34" s="1093"/>
      <c r="BD34" s="1093"/>
      <c r="BE34" s="1083" t="s">
        <v>415</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t="s">
        <v>416</v>
      </c>
      <c r="C35" s="1089"/>
      <c r="D35" s="1089"/>
      <c r="E35" s="1089"/>
      <c r="F35" s="1089"/>
      <c r="G35" s="1089"/>
      <c r="H35" s="1089"/>
      <c r="I35" s="1089"/>
      <c r="J35" s="1089"/>
      <c r="K35" s="1089"/>
      <c r="L35" s="1089"/>
      <c r="M35" s="1089"/>
      <c r="N35" s="1089"/>
      <c r="O35" s="1089"/>
      <c r="P35" s="1090"/>
      <c r="Q35" s="1094">
        <v>22</v>
      </c>
      <c r="R35" s="1095"/>
      <c r="S35" s="1095"/>
      <c r="T35" s="1095"/>
      <c r="U35" s="1095"/>
      <c r="V35" s="1095">
        <v>21</v>
      </c>
      <c r="W35" s="1095"/>
      <c r="X35" s="1095"/>
      <c r="Y35" s="1095"/>
      <c r="Z35" s="1095"/>
      <c r="AA35" s="1095">
        <v>0</v>
      </c>
      <c r="AB35" s="1095"/>
      <c r="AC35" s="1095"/>
      <c r="AD35" s="1095"/>
      <c r="AE35" s="1096"/>
      <c r="AF35" s="1070">
        <v>0</v>
      </c>
      <c r="AG35" s="1071"/>
      <c r="AH35" s="1071"/>
      <c r="AI35" s="1071"/>
      <c r="AJ35" s="1072"/>
      <c r="AK35" s="1031">
        <v>7</v>
      </c>
      <c r="AL35" s="1022"/>
      <c r="AM35" s="1022"/>
      <c r="AN35" s="1022"/>
      <c r="AO35" s="1022"/>
      <c r="AP35" s="1022">
        <v>64</v>
      </c>
      <c r="AQ35" s="1022"/>
      <c r="AR35" s="1022"/>
      <c r="AS35" s="1022"/>
      <c r="AT35" s="1022"/>
      <c r="AU35" s="1022">
        <v>20</v>
      </c>
      <c r="AV35" s="1022"/>
      <c r="AW35" s="1022"/>
      <c r="AX35" s="1022"/>
      <c r="AY35" s="1022"/>
      <c r="AZ35" s="1093" t="s">
        <v>611</v>
      </c>
      <c r="BA35" s="1093"/>
      <c r="BB35" s="1093"/>
      <c r="BC35" s="1093"/>
      <c r="BD35" s="1093"/>
      <c r="BE35" s="1083" t="s">
        <v>417</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t="s">
        <v>418</v>
      </c>
      <c r="C36" s="1089"/>
      <c r="D36" s="1089"/>
      <c r="E36" s="1089"/>
      <c r="F36" s="1089"/>
      <c r="G36" s="1089"/>
      <c r="H36" s="1089"/>
      <c r="I36" s="1089"/>
      <c r="J36" s="1089"/>
      <c r="K36" s="1089"/>
      <c r="L36" s="1089"/>
      <c r="M36" s="1089"/>
      <c r="N36" s="1089"/>
      <c r="O36" s="1089"/>
      <c r="P36" s="1090"/>
      <c r="Q36" s="1094">
        <v>70</v>
      </c>
      <c r="R36" s="1095"/>
      <c r="S36" s="1095"/>
      <c r="T36" s="1095"/>
      <c r="U36" s="1095"/>
      <c r="V36" s="1095">
        <v>64</v>
      </c>
      <c r="W36" s="1095"/>
      <c r="X36" s="1095"/>
      <c r="Y36" s="1095"/>
      <c r="Z36" s="1095"/>
      <c r="AA36" s="1095">
        <v>5</v>
      </c>
      <c r="AB36" s="1095"/>
      <c r="AC36" s="1095"/>
      <c r="AD36" s="1095"/>
      <c r="AE36" s="1096"/>
      <c r="AF36" s="1070">
        <v>5</v>
      </c>
      <c r="AG36" s="1071"/>
      <c r="AH36" s="1071"/>
      <c r="AI36" s="1071"/>
      <c r="AJ36" s="1072"/>
      <c r="AK36" s="1031">
        <v>49</v>
      </c>
      <c r="AL36" s="1022"/>
      <c r="AM36" s="1022"/>
      <c r="AN36" s="1022"/>
      <c r="AO36" s="1022"/>
      <c r="AP36" s="1022">
        <v>66</v>
      </c>
      <c r="AQ36" s="1022"/>
      <c r="AR36" s="1022"/>
      <c r="AS36" s="1022"/>
      <c r="AT36" s="1022"/>
      <c r="AU36" s="1022">
        <v>66</v>
      </c>
      <c r="AV36" s="1022"/>
      <c r="AW36" s="1022"/>
      <c r="AX36" s="1022"/>
      <c r="AY36" s="1022"/>
      <c r="AZ36" s="1093" t="s">
        <v>611</v>
      </c>
      <c r="BA36" s="1093"/>
      <c r="BB36" s="1093"/>
      <c r="BC36" s="1093"/>
      <c r="BD36" s="1093"/>
      <c r="BE36" s="1083" t="s">
        <v>417</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419</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393</v>
      </c>
      <c r="B63" s="995" t="s">
        <v>420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2480</v>
      </c>
      <c r="AG63" s="1010"/>
      <c r="AH63" s="1010"/>
      <c r="AI63" s="1010"/>
      <c r="AJ63" s="1081"/>
      <c r="AK63" s="1082"/>
      <c r="AL63" s="1014"/>
      <c r="AM63" s="1014"/>
      <c r="AN63" s="1014"/>
      <c r="AO63" s="1014"/>
      <c r="AP63" s="1010">
        <v>11991</v>
      </c>
      <c r="AQ63" s="1010"/>
      <c r="AR63" s="1010"/>
      <c r="AS63" s="1010"/>
      <c r="AT63" s="1010"/>
      <c r="AU63" s="1010">
        <v>4981</v>
      </c>
      <c r="AV63" s="1010"/>
      <c r="AW63" s="1010"/>
      <c r="AX63" s="1010"/>
      <c r="AY63" s="1010"/>
      <c r="AZ63" s="1076"/>
      <c r="BA63" s="1076"/>
      <c r="BB63" s="1076"/>
      <c r="BC63" s="1076"/>
      <c r="BD63" s="1076"/>
      <c r="BE63" s="1011"/>
      <c r="BF63" s="1011"/>
      <c r="BG63" s="1011"/>
      <c r="BH63" s="1011"/>
      <c r="BI63" s="1012"/>
      <c r="BJ63" s="1077" t="s">
        <v>421</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423</v>
      </c>
      <c r="B66" s="1047"/>
      <c r="C66" s="1047"/>
      <c r="D66" s="1047"/>
      <c r="E66" s="1047"/>
      <c r="F66" s="1047"/>
      <c r="G66" s="1047"/>
      <c r="H66" s="1047"/>
      <c r="I66" s="1047"/>
      <c r="J66" s="1047"/>
      <c r="K66" s="1047"/>
      <c r="L66" s="1047"/>
      <c r="M66" s="1047"/>
      <c r="N66" s="1047"/>
      <c r="O66" s="1047"/>
      <c r="P66" s="1048"/>
      <c r="Q66" s="1052" t="s">
        <v>424</v>
      </c>
      <c r="R66" s="1053"/>
      <c r="S66" s="1053"/>
      <c r="T66" s="1053"/>
      <c r="U66" s="1054"/>
      <c r="V66" s="1052" t="s">
        <v>425</v>
      </c>
      <c r="W66" s="1053"/>
      <c r="X66" s="1053"/>
      <c r="Y66" s="1053"/>
      <c r="Z66" s="1054"/>
      <c r="AA66" s="1052" t="s">
        <v>426</v>
      </c>
      <c r="AB66" s="1053"/>
      <c r="AC66" s="1053"/>
      <c r="AD66" s="1053"/>
      <c r="AE66" s="1054"/>
      <c r="AF66" s="1058" t="s">
        <v>427</v>
      </c>
      <c r="AG66" s="1059"/>
      <c r="AH66" s="1059"/>
      <c r="AI66" s="1059"/>
      <c r="AJ66" s="1060"/>
      <c r="AK66" s="1052" t="s">
        <v>428</v>
      </c>
      <c r="AL66" s="1047"/>
      <c r="AM66" s="1047"/>
      <c r="AN66" s="1047"/>
      <c r="AO66" s="1048"/>
      <c r="AP66" s="1052" t="s">
        <v>429</v>
      </c>
      <c r="AQ66" s="1053"/>
      <c r="AR66" s="1053"/>
      <c r="AS66" s="1053"/>
      <c r="AT66" s="1054"/>
      <c r="AU66" s="1052" t="s">
        <v>430</v>
      </c>
      <c r="AV66" s="1053"/>
      <c r="AW66" s="1053"/>
      <c r="AX66" s="1053"/>
      <c r="AY66" s="1054"/>
      <c r="AZ66" s="1052" t="s">
        <v>379</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596</v>
      </c>
      <c r="C68" s="1037"/>
      <c r="D68" s="1037"/>
      <c r="E68" s="1037"/>
      <c r="F68" s="1037"/>
      <c r="G68" s="1037"/>
      <c r="H68" s="1037"/>
      <c r="I68" s="1037"/>
      <c r="J68" s="1037"/>
      <c r="K68" s="1037"/>
      <c r="L68" s="1037"/>
      <c r="M68" s="1037"/>
      <c r="N68" s="1037"/>
      <c r="O68" s="1037"/>
      <c r="P68" s="1038"/>
      <c r="Q68" s="1039">
        <v>1901</v>
      </c>
      <c r="R68" s="1033"/>
      <c r="S68" s="1033"/>
      <c r="T68" s="1033"/>
      <c r="U68" s="1033"/>
      <c r="V68" s="1033">
        <v>1876</v>
      </c>
      <c r="W68" s="1033"/>
      <c r="X68" s="1033"/>
      <c r="Y68" s="1033"/>
      <c r="Z68" s="1033"/>
      <c r="AA68" s="1033">
        <v>25</v>
      </c>
      <c r="AB68" s="1033"/>
      <c r="AC68" s="1033"/>
      <c r="AD68" s="1033"/>
      <c r="AE68" s="1033"/>
      <c r="AF68" s="1033">
        <v>25</v>
      </c>
      <c r="AG68" s="1033"/>
      <c r="AH68" s="1033"/>
      <c r="AI68" s="1033"/>
      <c r="AJ68" s="1033"/>
      <c r="AK68" s="1033">
        <v>20</v>
      </c>
      <c r="AL68" s="1033"/>
      <c r="AM68" s="1033"/>
      <c r="AN68" s="1033"/>
      <c r="AO68" s="1033"/>
      <c r="AP68" s="1033">
        <v>467</v>
      </c>
      <c r="AQ68" s="1033"/>
      <c r="AR68" s="1033"/>
      <c r="AS68" s="1033"/>
      <c r="AT68" s="1033"/>
      <c r="AU68" s="1033">
        <v>286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597</v>
      </c>
      <c r="C69" s="1026"/>
      <c r="D69" s="1026"/>
      <c r="E69" s="1026"/>
      <c r="F69" s="1026"/>
      <c r="G69" s="1026"/>
      <c r="H69" s="1026"/>
      <c r="I69" s="1026"/>
      <c r="J69" s="1026"/>
      <c r="K69" s="1026"/>
      <c r="L69" s="1026"/>
      <c r="M69" s="1026"/>
      <c r="N69" s="1026"/>
      <c r="O69" s="1026"/>
      <c r="P69" s="1027"/>
      <c r="Q69" s="1028">
        <v>11146</v>
      </c>
      <c r="R69" s="1022"/>
      <c r="S69" s="1022"/>
      <c r="T69" s="1022"/>
      <c r="U69" s="1022"/>
      <c r="V69" s="1022">
        <v>11321</v>
      </c>
      <c r="W69" s="1022"/>
      <c r="X69" s="1022"/>
      <c r="Y69" s="1022"/>
      <c r="Z69" s="1022"/>
      <c r="AA69" s="1022">
        <v>-175</v>
      </c>
      <c r="AB69" s="1022"/>
      <c r="AC69" s="1022"/>
      <c r="AD69" s="1022"/>
      <c r="AE69" s="1022"/>
      <c r="AF69" s="1022">
        <v>5041</v>
      </c>
      <c r="AG69" s="1022"/>
      <c r="AH69" s="1022"/>
      <c r="AI69" s="1022"/>
      <c r="AJ69" s="1022"/>
      <c r="AK69" s="1022" t="s">
        <v>612</v>
      </c>
      <c r="AL69" s="1022"/>
      <c r="AM69" s="1022"/>
      <c r="AN69" s="1022"/>
      <c r="AO69" s="1022"/>
      <c r="AP69" s="1022">
        <v>16432</v>
      </c>
      <c r="AQ69" s="1022"/>
      <c r="AR69" s="1022"/>
      <c r="AS69" s="1022"/>
      <c r="AT69" s="1022"/>
      <c r="AU69" s="1022">
        <v>7888</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598</v>
      </c>
      <c r="C70" s="1026"/>
      <c r="D70" s="1026"/>
      <c r="E70" s="1026"/>
      <c r="F70" s="1026"/>
      <c r="G70" s="1026"/>
      <c r="H70" s="1026"/>
      <c r="I70" s="1026"/>
      <c r="J70" s="1026"/>
      <c r="K70" s="1026"/>
      <c r="L70" s="1026"/>
      <c r="M70" s="1026"/>
      <c r="N70" s="1026"/>
      <c r="O70" s="1026"/>
      <c r="P70" s="1027"/>
      <c r="Q70" s="1028">
        <v>452</v>
      </c>
      <c r="R70" s="1022"/>
      <c r="S70" s="1022"/>
      <c r="T70" s="1022"/>
      <c r="U70" s="1022"/>
      <c r="V70" s="1022">
        <v>486</v>
      </c>
      <c r="W70" s="1022"/>
      <c r="X70" s="1022"/>
      <c r="Y70" s="1022"/>
      <c r="Z70" s="1022"/>
      <c r="AA70" s="1022">
        <v>-35</v>
      </c>
      <c r="AB70" s="1022"/>
      <c r="AC70" s="1022"/>
      <c r="AD70" s="1022"/>
      <c r="AE70" s="1022"/>
      <c r="AF70" s="1022">
        <v>506</v>
      </c>
      <c r="AG70" s="1022"/>
      <c r="AH70" s="1022"/>
      <c r="AI70" s="1022"/>
      <c r="AJ70" s="1022"/>
      <c r="AK70" s="1022" t="s">
        <v>613</v>
      </c>
      <c r="AL70" s="1022"/>
      <c r="AM70" s="1022"/>
      <c r="AN70" s="1022"/>
      <c r="AO70" s="1022"/>
      <c r="AP70" s="1032" t="s">
        <v>595</v>
      </c>
      <c r="AQ70" s="1030"/>
      <c r="AR70" s="1030"/>
      <c r="AS70" s="1030"/>
      <c r="AT70" s="1031"/>
      <c r="AU70" s="1032" t="s">
        <v>595</v>
      </c>
      <c r="AV70" s="1030"/>
      <c r="AW70" s="1030"/>
      <c r="AX70" s="1030"/>
      <c r="AY70" s="1031"/>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599</v>
      </c>
      <c r="C71" s="1026"/>
      <c r="D71" s="1026"/>
      <c r="E71" s="1026"/>
      <c r="F71" s="1026"/>
      <c r="G71" s="1026"/>
      <c r="H71" s="1026"/>
      <c r="I71" s="1026"/>
      <c r="J71" s="1026"/>
      <c r="K71" s="1026"/>
      <c r="L71" s="1026"/>
      <c r="M71" s="1026"/>
      <c r="N71" s="1026"/>
      <c r="O71" s="1026"/>
      <c r="P71" s="1027"/>
      <c r="Q71" s="1028">
        <v>167</v>
      </c>
      <c r="R71" s="1022"/>
      <c r="S71" s="1022"/>
      <c r="T71" s="1022"/>
      <c r="U71" s="1022"/>
      <c r="V71" s="1022">
        <v>140</v>
      </c>
      <c r="W71" s="1022"/>
      <c r="X71" s="1022"/>
      <c r="Y71" s="1022"/>
      <c r="Z71" s="1022"/>
      <c r="AA71" s="1022">
        <v>27</v>
      </c>
      <c r="AB71" s="1022"/>
      <c r="AC71" s="1022"/>
      <c r="AD71" s="1022"/>
      <c r="AE71" s="1022"/>
      <c r="AF71" s="1022">
        <v>27</v>
      </c>
      <c r="AG71" s="1022"/>
      <c r="AH71" s="1022"/>
      <c r="AI71" s="1022"/>
      <c r="AJ71" s="1022"/>
      <c r="AK71" s="1022">
        <v>23</v>
      </c>
      <c r="AL71" s="1022"/>
      <c r="AM71" s="1022"/>
      <c r="AN71" s="1022"/>
      <c r="AO71" s="1022"/>
      <c r="AP71" s="1032" t="s">
        <v>595</v>
      </c>
      <c r="AQ71" s="1030"/>
      <c r="AR71" s="1030"/>
      <c r="AS71" s="1030"/>
      <c r="AT71" s="1031"/>
      <c r="AU71" s="1032" t="s">
        <v>595</v>
      </c>
      <c r="AV71" s="1030"/>
      <c r="AW71" s="1030"/>
      <c r="AX71" s="1030"/>
      <c r="AY71" s="1031"/>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600</v>
      </c>
      <c r="C72" s="1026"/>
      <c r="D72" s="1026"/>
      <c r="E72" s="1026"/>
      <c r="F72" s="1026"/>
      <c r="G72" s="1026"/>
      <c r="H72" s="1026"/>
      <c r="I72" s="1026"/>
      <c r="J72" s="1026"/>
      <c r="K72" s="1026"/>
      <c r="L72" s="1026"/>
      <c r="M72" s="1026"/>
      <c r="N72" s="1026"/>
      <c r="O72" s="1026"/>
      <c r="P72" s="1027"/>
      <c r="Q72" s="1028">
        <v>6833</v>
      </c>
      <c r="R72" s="1022"/>
      <c r="S72" s="1022"/>
      <c r="T72" s="1022"/>
      <c r="U72" s="1022"/>
      <c r="V72" s="1022">
        <v>5904</v>
      </c>
      <c r="W72" s="1022"/>
      <c r="X72" s="1022"/>
      <c r="Y72" s="1022"/>
      <c r="Z72" s="1022"/>
      <c r="AA72" s="1022">
        <v>929</v>
      </c>
      <c r="AB72" s="1022"/>
      <c r="AC72" s="1022"/>
      <c r="AD72" s="1022"/>
      <c r="AE72" s="1022"/>
      <c r="AF72" s="1022">
        <v>929</v>
      </c>
      <c r="AG72" s="1022"/>
      <c r="AH72" s="1022"/>
      <c r="AI72" s="1022"/>
      <c r="AJ72" s="1022"/>
      <c r="AK72" s="1022">
        <v>830</v>
      </c>
      <c r="AL72" s="1022"/>
      <c r="AM72" s="1022"/>
      <c r="AN72" s="1022"/>
      <c r="AO72" s="1022"/>
      <c r="AP72" s="1032" t="s">
        <v>595</v>
      </c>
      <c r="AQ72" s="1030"/>
      <c r="AR72" s="1030"/>
      <c r="AS72" s="1030"/>
      <c r="AT72" s="1031"/>
      <c r="AU72" s="1032" t="s">
        <v>595</v>
      </c>
      <c r="AV72" s="1030"/>
      <c r="AW72" s="1030"/>
      <c r="AX72" s="1030"/>
      <c r="AY72" s="1031"/>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601</v>
      </c>
      <c r="C73" s="1026"/>
      <c r="D73" s="1026"/>
      <c r="E73" s="1026"/>
      <c r="F73" s="1026"/>
      <c r="G73" s="1026"/>
      <c r="H73" s="1026"/>
      <c r="I73" s="1026"/>
      <c r="J73" s="1026"/>
      <c r="K73" s="1026"/>
      <c r="L73" s="1026"/>
      <c r="M73" s="1026"/>
      <c r="N73" s="1026"/>
      <c r="O73" s="1026"/>
      <c r="P73" s="1027"/>
      <c r="Q73" s="1028">
        <v>94</v>
      </c>
      <c r="R73" s="1022"/>
      <c r="S73" s="1022"/>
      <c r="T73" s="1022"/>
      <c r="U73" s="1022"/>
      <c r="V73" s="1022">
        <v>86</v>
      </c>
      <c r="W73" s="1022"/>
      <c r="X73" s="1022"/>
      <c r="Y73" s="1022"/>
      <c r="Z73" s="1022"/>
      <c r="AA73" s="1022">
        <v>8</v>
      </c>
      <c r="AB73" s="1022"/>
      <c r="AC73" s="1022"/>
      <c r="AD73" s="1022"/>
      <c r="AE73" s="1022"/>
      <c r="AF73" s="1022">
        <v>8</v>
      </c>
      <c r="AG73" s="1022"/>
      <c r="AH73" s="1022"/>
      <c r="AI73" s="1022"/>
      <c r="AJ73" s="1022"/>
      <c r="AK73" s="1022">
        <v>9</v>
      </c>
      <c r="AL73" s="1022"/>
      <c r="AM73" s="1022"/>
      <c r="AN73" s="1022"/>
      <c r="AO73" s="1022"/>
      <c r="AP73" s="1032" t="s">
        <v>595</v>
      </c>
      <c r="AQ73" s="1030"/>
      <c r="AR73" s="1030"/>
      <c r="AS73" s="1030"/>
      <c r="AT73" s="1031"/>
      <c r="AU73" s="1032" t="s">
        <v>595</v>
      </c>
      <c r="AV73" s="1030"/>
      <c r="AW73" s="1030"/>
      <c r="AX73" s="1030"/>
      <c r="AY73" s="1031"/>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602</v>
      </c>
      <c r="C74" s="1026"/>
      <c r="D74" s="1026"/>
      <c r="E74" s="1026"/>
      <c r="F74" s="1026"/>
      <c r="G74" s="1026"/>
      <c r="H74" s="1026"/>
      <c r="I74" s="1026"/>
      <c r="J74" s="1026"/>
      <c r="K74" s="1026"/>
      <c r="L74" s="1026"/>
      <c r="M74" s="1026"/>
      <c r="N74" s="1026"/>
      <c r="O74" s="1026"/>
      <c r="P74" s="1027"/>
      <c r="Q74" s="1028">
        <v>237427</v>
      </c>
      <c r="R74" s="1022"/>
      <c r="S74" s="1022"/>
      <c r="T74" s="1022"/>
      <c r="U74" s="1022"/>
      <c r="V74" s="1022">
        <v>231302</v>
      </c>
      <c r="W74" s="1022"/>
      <c r="X74" s="1022"/>
      <c r="Y74" s="1022"/>
      <c r="Z74" s="1022"/>
      <c r="AA74" s="1022">
        <v>6125</v>
      </c>
      <c r="AB74" s="1022"/>
      <c r="AC74" s="1022"/>
      <c r="AD74" s="1022"/>
      <c r="AE74" s="1022"/>
      <c r="AF74" s="1022">
        <v>6125</v>
      </c>
      <c r="AG74" s="1022"/>
      <c r="AH74" s="1022"/>
      <c r="AI74" s="1022"/>
      <c r="AJ74" s="1022"/>
      <c r="AK74" s="1022">
        <v>1029</v>
      </c>
      <c r="AL74" s="1022"/>
      <c r="AM74" s="1022"/>
      <c r="AN74" s="1022"/>
      <c r="AO74" s="1022"/>
      <c r="AP74" s="1032" t="s">
        <v>595</v>
      </c>
      <c r="AQ74" s="1030"/>
      <c r="AR74" s="1030"/>
      <c r="AS74" s="1030"/>
      <c r="AT74" s="1031"/>
      <c r="AU74" s="1032" t="s">
        <v>595</v>
      </c>
      <c r="AV74" s="1030"/>
      <c r="AW74" s="1030"/>
      <c r="AX74" s="1030"/>
      <c r="AY74" s="1031"/>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393</v>
      </c>
      <c r="B88" s="995" t="s">
        <v>431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12661</v>
      </c>
      <c r="AG88" s="1010"/>
      <c r="AH88" s="1010"/>
      <c r="AI88" s="1010"/>
      <c r="AJ88" s="1010"/>
      <c r="AK88" s="1014"/>
      <c r="AL88" s="1014"/>
      <c r="AM88" s="1014"/>
      <c r="AN88" s="1014"/>
      <c r="AO88" s="1014"/>
      <c r="AP88" s="1010">
        <v>16899</v>
      </c>
      <c r="AQ88" s="1010"/>
      <c r="AR88" s="1010"/>
      <c r="AS88" s="1010"/>
      <c r="AT88" s="1010"/>
      <c r="AU88" s="1010">
        <v>8174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995" t="s">
        <v>432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281</v>
      </c>
      <c r="CS102" s="1002"/>
      <c r="CT102" s="1002"/>
      <c r="CU102" s="1002"/>
      <c r="CV102" s="1003"/>
      <c r="CW102" s="1001" t="s">
        <v>610</v>
      </c>
      <c r="CX102" s="1002"/>
      <c r="CY102" s="1002"/>
      <c r="CZ102" s="1002"/>
      <c r="DA102" s="1003"/>
      <c r="DB102" s="1001" t="s">
        <v>610</v>
      </c>
      <c r="DC102" s="1002"/>
      <c r="DD102" s="1002"/>
      <c r="DE102" s="1002"/>
      <c r="DF102" s="1003"/>
      <c r="DG102" s="1001" t="s">
        <v>610</v>
      </c>
      <c r="DH102" s="1002"/>
      <c r="DI102" s="1002"/>
      <c r="DJ102" s="1002"/>
      <c r="DK102" s="1003"/>
      <c r="DL102" s="1001" t="s">
        <v>610</v>
      </c>
      <c r="DM102" s="1002"/>
      <c r="DN102" s="1002"/>
      <c r="DO102" s="1002"/>
      <c r="DP102" s="1003"/>
      <c r="DQ102" s="1001" t="s">
        <v>610</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437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440</v>
      </c>
      <c r="AB109" s="945"/>
      <c r="AC109" s="945"/>
      <c r="AD109" s="945"/>
      <c r="AE109" s="946"/>
      <c r="AF109" s="947" t="s">
        <v>310</v>
      </c>
      <c r="AG109" s="945"/>
      <c r="AH109" s="945"/>
      <c r="AI109" s="945"/>
      <c r="AJ109" s="946"/>
      <c r="AK109" s="947" t="s">
        <v>309</v>
      </c>
      <c r="AL109" s="945"/>
      <c r="AM109" s="945"/>
      <c r="AN109" s="945"/>
      <c r="AO109" s="946"/>
      <c r="AP109" s="947" t="s">
        <v>441</v>
      </c>
      <c r="AQ109" s="945"/>
      <c r="AR109" s="945"/>
      <c r="AS109" s="945"/>
      <c r="AT109" s="976"/>
      <c r="AU109" s="944" t="s">
        <v>439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440</v>
      </c>
      <c r="BR109" s="945"/>
      <c r="BS109" s="945"/>
      <c r="BT109" s="945"/>
      <c r="BU109" s="946"/>
      <c r="BV109" s="947" t="s">
        <v>310</v>
      </c>
      <c r="BW109" s="945"/>
      <c r="BX109" s="945"/>
      <c r="BY109" s="945"/>
      <c r="BZ109" s="946"/>
      <c r="CA109" s="947" t="s">
        <v>309</v>
      </c>
      <c r="CB109" s="945"/>
      <c r="CC109" s="945"/>
      <c r="CD109" s="945"/>
      <c r="CE109" s="946"/>
      <c r="CF109" s="983" t="s">
        <v>441</v>
      </c>
      <c r="CG109" s="983"/>
      <c r="CH109" s="983"/>
      <c r="CI109" s="983"/>
      <c r="CJ109" s="983"/>
      <c r="CK109" s="947" t="s">
        <v>442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440</v>
      </c>
      <c r="DH109" s="945"/>
      <c r="DI109" s="945"/>
      <c r="DJ109" s="945"/>
      <c r="DK109" s="946"/>
      <c r="DL109" s="947" t="s">
        <v>310</v>
      </c>
      <c r="DM109" s="945"/>
      <c r="DN109" s="945"/>
      <c r="DO109" s="945"/>
      <c r="DP109" s="946"/>
      <c r="DQ109" s="947" t="s">
        <v>309</v>
      </c>
      <c r="DR109" s="945"/>
      <c r="DS109" s="945"/>
      <c r="DT109" s="945"/>
      <c r="DU109" s="946"/>
      <c r="DV109" s="947" t="s">
        <v>441</v>
      </c>
      <c r="DW109" s="945"/>
      <c r="DX109" s="945"/>
      <c r="DY109" s="945"/>
      <c r="DZ109" s="976"/>
    </row>
    <row r="110" spans="1:131" s="246" customFormat="1" ht="26.25" customHeight="1">
      <c r="A110" s="847" t="s">
        <v>443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3390095</v>
      </c>
      <c r="AB110" s="938"/>
      <c r="AC110" s="938"/>
      <c r="AD110" s="938"/>
      <c r="AE110" s="939"/>
      <c r="AF110" s="940">
        <v>3168087</v>
      </c>
      <c r="AG110" s="938"/>
      <c r="AH110" s="938"/>
      <c r="AI110" s="938"/>
      <c r="AJ110" s="939"/>
      <c r="AK110" s="940">
        <v>2998316</v>
      </c>
      <c r="AL110" s="938"/>
      <c r="AM110" s="938"/>
      <c r="AN110" s="938"/>
      <c r="AO110" s="939"/>
      <c r="AP110" s="941">
        <v>23.2</v>
      </c>
      <c r="AQ110" s="942"/>
      <c r="AR110" s="942"/>
      <c r="AS110" s="942"/>
      <c r="AT110" s="943"/>
      <c r="AU110" s="977" t="s">
        <v>73</v>
      </c>
      <c r="AV110" s="978"/>
      <c r="AW110" s="978"/>
      <c r="AX110" s="978"/>
      <c r="AY110" s="978"/>
      <c r="AZ110" s="903" t="s">
        <v>444</v>
      </c>
      <c r="BA110" s="848"/>
      <c r="BB110" s="848"/>
      <c r="BC110" s="848"/>
      <c r="BD110" s="848"/>
      <c r="BE110" s="848"/>
      <c r="BF110" s="848"/>
      <c r="BG110" s="848"/>
      <c r="BH110" s="848"/>
      <c r="BI110" s="848"/>
      <c r="BJ110" s="848"/>
      <c r="BK110" s="848"/>
      <c r="BL110" s="848"/>
      <c r="BM110" s="848"/>
      <c r="BN110" s="848"/>
      <c r="BO110" s="848"/>
      <c r="BP110" s="849"/>
      <c r="BQ110" s="904">
        <v>22516104</v>
      </c>
      <c r="BR110" s="885"/>
      <c r="BS110" s="885"/>
      <c r="BT110" s="885"/>
      <c r="BU110" s="885"/>
      <c r="BV110" s="885">
        <v>22164347</v>
      </c>
      <c r="BW110" s="885"/>
      <c r="BX110" s="885"/>
      <c r="BY110" s="885"/>
      <c r="BZ110" s="885"/>
      <c r="CA110" s="885">
        <v>21796993</v>
      </c>
      <c r="CB110" s="885"/>
      <c r="CC110" s="885"/>
      <c r="CD110" s="885"/>
      <c r="CE110" s="885"/>
      <c r="CF110" s="909">
        <v>168.9</v>
      </c>
      <c r="CG110" s="910"/>
      <c r="CH110" s="910"/>
      <c r="CI110" s="910"/>
      <c r="CJ110" s="910"/>
      <c r="CK110" s="973" t="s">
        <v>445</v>
      </c>
      <c r="CL110" s="859"/>
      <c r="CM110" s="934" t="s">
        <v>446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447</v>
      </c>
      <c r="DH110" s="885"/>
      <c r="DI110" s="885"/>
      <c r="DJ110" s="885"/>
      <c r="DK110" s="885"/>
      <c r="DL110" s="885" t="s">
        <v>447</v>
      </c>
      <c r="DM110" s="885"/>
      <c r="DN110" s="885"/>
      <c r="DO110" s="885"/>
      <c r="DP110" s="885"/>
      <c r="DQ110" s="885" t="s">
        <v>448</v>
      </c>
      <c r="DR110" s="885"/>
      <c r="DS110" s="885"/>
      <c r="DT110" s="885"/>
      <c r="DU110" s="885"/>
      <c r="DV110" s="886" t="s">
        <v>421</v>
      </c>
      <c r="DW110" s="886"/>
      <c r="DX110" s="886"/>
      <c r="DY110" s="886"/>
      <c r="DZ110" s="887"/>
    </row>
    <row r="111" spans="1:131" s="246" customFormat="1" ht="26.25" customHeight="1">
      <c r="A111" s="814" t="s">
        <v>449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450</v>
      </c>
      <c r="AB111" s="966"/>
      <c r="AC111" s="966"/>
      <c r="AD111" s="966"/>
      <c r="AE111" s="967"/>
      <c r="AF111" s="968" t="s">
        <v>451</v>
      </c>
      <c r="AG111" s="966"/>
      <c r="AH111" s="966"/>
      <c r="AI111" s="966"/>
      <c r="AJ111" s="967"/>
      <c r="AK111" s="968" t="s">
        <v>421</v>
      </c>
      <c r="AL111" s="966"/>
      <c r="AM111" s="966"/>
      <c r="AN111" s="966"/>
      <c r="AO111" s="967"/>
      <c r="AP111" s="969" t="s">
        <v>452</v>
      </c>
      <c r="AQ111" s="970"/>
      <c r="AR111" s="970"/>
      <c r="AS111" s="970"/>
      <c r="AT111" s="971"/>
      <c r="AU111" s="979"/>
      <c r="AV111" s="980"/>
      <c r="AW111" s="980"/>
      <c r="AX111" s="980"/>
      <c r="AY111" s="980"/>
      <c r="AZ111" s="855" t="s">
        <v>453</v>
      </c>
      <c r="BA111" s="790"/>
      <c r="BB111" s="790"/>
      <c r="BC111" s="790"/>
      <c r="BD111" s="790"/>
      <c r="BE111" s="790"/>
      <c r="BF111" s="790"/>
      <c r="BG111" s="790"/>
      <c r="BH111" s="790"/>
      <c r="BI111" s="790"/>
      <c r="BJ111" s="790"/>
      <c r="BK111" s="790"/>
      <c r="BL111" s="790"/>
      <c r="BM111" s="790"/>
      <c r="BN111" s="790"/>
      <c r="BO111" s="790"/>
      <c r="BP111" s="791"/>
      <c r="BQ111" s="856">
        <v>20000</v>
      </c>
      <c r="BR111" s="857"/>
      <c r="BS111" s="857"/>
      <c r="BT111" s="857"/>
      <c r="BU111" s="857"/>
      <c r="BV111" s="857" t="s">
        <v>454</v>
      </c>
      <c r="BW111" s="857"/>
      <c r="BX111" s="857"/>
      <c r="BY111" s="857"/>
      <c r="BZ111" s="857"/>
      <c r="CA111" s="857" t="s">
        <v>447</v>
      </c>
      <c r="CB111" s="857"/>
      <c r="CC111" s="857"/>
      <c r="CD111" s="857"/>
      <c r="CE111" s="857"/>
      <c r="CF111" s="918" t="s">
        <v>421</v>
      </c>
      <c r="CG111" s="919"/>
      <c r="CH111" s="919"/>
      <c r="CI111" s="919"/>
      <c r="CJ111" s="919"/>
      <c r="CK111" s="974"/>
      <c r="CL111" s="861"/>
      <c r="CM111" s="864" t="s">
        <v>455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129</v>
      </c>
      <c r="DH111" s="857"/>
      <c r="DI111" s="857"/>
      <c r="DJ111" s="857"/>
      <c r="DK111" s="857"/>
      <c r="DL111" s="857" t="s">
        <v>421</v>
      </c>
      <c r="DM111" s="857"/>
      <c r="DN111" s="857"/>
      <c r="DO111" s="857"/>
      <c r="DP111" s="857"/>
      <c r="DQ111" s="857" t="s">
        <v>447</v>
      </c>
      <c r="DR111" s="857"/>
      <c r="DS111" s="857"/>
      <c r="DT111" s="857"/>
      <c r="DU111" s="857"/>
      <c r="DV111" s="834" t="s">
        <v>452</v>
      </c>
      <c r="DW111" s="834"/>
      <c r="DX111" s="834"/>
      <c r="DY111" s="834"/>
      <c r="DZ111" s="835"/>
    </row>
    <row r="112" spans="1:131" s="246" customFormat="1" ht="26.25" customHeight="1">
      <c r="A112" s="959" t="s">
        <v>456</v>
      </c>
      <c r="B112" s="960"/>
      <c r="C112" s="790" t="s">
        <v>457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421</v>
      </c>
      <c r="AB112" s="820"/>
      <c r="AC112" s="820"/>
      <c r="AD112" s="820"/>
      <c r="AE112" s="821"/>
      <c r="AF112" s="822" t="s">
        <v>447</v>
      </c>
      <c r="AG112" s="820"/>
      <c r="AH112" s="820"/>
      <c r="AI112" s="820"/>
      <c r="AJ112" s="821"/>
      <c r="AK112" s="822" t="s">
        <v>452</v>
      </c>
      <c r="AL112" s="820"/>
      <c r="AM112" s="820"/>
      <c r="AN112" s="820"/>
      <c r="AO112" s="821"/>
      <c r="AP112" s="867" t="s">
        <v>451</v>
      </c>
      <c r="AQ112" s="868"/>
      <c r="AR112" s="868"/>
      <c r="AS112" s="868"/>
      <c r="AT112" s="869"/>
      <c r="AU112" s="979"/>
      <c r="AV112" s="980"/>
      <c r="AW112" s="980"/>
      <c r="AX112" s="980"/>
      <c r="AY112" s="980"/>
      <c r="AZ112" s="855" t="s">
        <v>458</v>
      </c>
      <c r="BA112" s="790"/>
      <c r="BB112" s="790"/>
      <c r="BC112" s="790"/>
      <c r="BD112" s="790"/>
      <c r="BE112" s="790"/>
      <c r="BF112" s="790"/>
      <c r="BG112" s="790"/>
      <c r="BH112" s="790"/>
      <c r="BI112" s="790"/>
      <c r="BJ112" s="790"/>
      <c r="BK112" s="790"/>
      <c r="BL112" s="790"/>
      <c r="BM112" s="790"/>
      <c r="BN112" s="790"/>
      <c r="BO112" s="790"/>
      <c r="BP112" s="791"/>
      <c r="BQ112" s="856">
        <v>5498915</v>
      </c>
      <c r="BR112" s="857"/>
      <c r="BS112" s="857"/>
      <c r="BT112" s="857"/>
      <c r="BU112" s="857"/>
      <c r="BV112" s="857">
        <v>5214927</v>
      </c>
      <c r="BW112" s="857"/>
      <c r="BX112" s="857"/>
      <c r="BY112" s="857"/>
      <c r="BZ112" s="857"/>
      <c r="CA112" s="857">
        <v>4981021</v>
      </c>
      <c r="CB112" s="857"/>
      <c r="CC112" s="857"/>
      <c r="CD112" s="857"/>
      <c r="CE112" s="857"/>
      <c r="CF112" s="918">
        <v>38.6</v>
      </c>
      <c r="CG112" s="919"/>
      <c r="CH112" s="919"/>
      <c r="CI112" s="919"/>
      <c r="CJ112" s="919"/>
      <c r="CK112" s="974"/>
      <c r="CL112" s="861"/>
      <c r="CM112" s="864" t="s">
        <v>459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452</v>
      </c>
      <c r="DH112" s="857"/>
      <c r="DI112" s="857"/>
      <c r="DJ112" s="857"/>
      <c r="DK112" s="857"/>
      <c r="DL112" s="857" t="s">
        <v>448</v>
      </c>
      <c r="DM112" s="857"/>
      <c r="DN112" s="857"/>
      <c r="DO112" s="857"/>
      <c r="DP112" s="857"/>
      <c r="DQ112" s="857" t="s">
        <v>451</v>
      </c>
      <c r="DR112" s="857"/>
      <c r="DS112" s="857"/>
      <c r="DT112" s="857"/>
      <c r="DU112" s="857"/>
      <c r="DV112" s="834" t="s">
        <v>460</v>
      </c>
      <c r="DW112" s="834"/>
      <c r="DX112" s="834"/>
      <c r="DY112" s="834"/>
      <c r="DZ112" s="835"/>
    </row>
    <row r="113" spans="1:130" s="246" customFormat="1" ht="26.25" customHeight="1">
      <c r="A113" s="961"/>
      <c r="B113" s="962"/>
      <c r="C113" s="790" t="s">
        <v>461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513979</v>
      </c>
      <c r="AB113" s="966"/>
      <c r="AC113" s="966"/>
      <c r="AD113" s="966"/>
      <c r="AE113" s="967"/>
      <c r="AF113" s="968">
        <v>457309</v>
      </c>
      <c r="AG113" s="966"/>
      <c r="AH113" s="966"/>
      <c r="AI113" s="966"/>
      <c r="AJ113" s="967"/>
      <c r="AK113" s="968">
        <v>487722</v>
      </c>
      <c r="AL113" s="966"/>
      <c r="AM113" s="966"/>
      <c r="AN113" s="966"/>
      <c r="AO113" s="967"/>
      <c r="AP113" s="969">
        <v>3.8</v>
      </c>
      <c r="AQ113" s="970"/>
      <c r="AR113" s="970"/>
      <c r="AS113" s="970"/>
      <c r="AT113" s="971"/>
      <c r="AU113" s="979"/>
      <c r="AV113" s="980"/>
      <c r="AW113" s="980"/>
      <c r="AX113" s="980"/>
      <c r="AY113" s="980"/>
      <c r="AZ113" s="855" t="s">
        <v>462</v>
      </c>
      <c r="BA113" s="790"/>
      <c r="BB113" s="790"/>
      <c r="BC113" s="790"/>
      <c r="BD113" s="790"/>
      <c r="BE113" s="790"/>
      <c r="BF113" s="790"/>
      <c r="BG113" s="790"/>
      <c r="BH113" s="790"/>
      <c r="BI113" s="790"/>
      <c r="BJ113" s="790"/>
      <c r="BK113" s="790"/>
      <c r="BL113" s="790"/>
      <c r="BM113" s="790"/>
      <c r="BN113" s="790"/>
      <c r="BO113" s="790"/>
      <c r="BP113" s="791"/>
      <c r="BQ113" s="856">
        <v>4575210</v>
      </c>
      <c r="BR113" s="857"/>
      <c r="BS113" s="857"/>
      <c r="BT113" s="857"/>
      <c r="BU113" s="857"/>
      <c r="BV113" s="857">
        <v>8565637</v>
      </c>
      <c r="BW113" s="857"/>
      <c r="BX113" s="857"/>
      <c r="BY113" s="857"/>
      <c r="BZ113" s="857"/>
      <c r="CA113" s="857">
        <v>8173649</v>
      </c>
      <c r="CB113" s="857"/>
      <c r="CC113" s="857"/>
      <c r="CD113" s="857"/>
      <c r="CE113" s="857"/>
      <c r="CF113" s="918">
        <v>63.3</v>
      </c>
      <c r="CG113" s="919"/>
      <c r="CH113" s="919"/>
      <c r="CI113" s="919"/>
      <c r="CJ113" s="919"/>
      <c r="CK113" s="974"/>
      <c r="CL113" s="861"/>
      <c r="CM113" s="864" t="s">
        <v>463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451</v>
      </c>
      <c r="DH113" s="820"/>
      <c r="DI113" s="820"/>
      <c r="DJ113" s="820"/>
      <c r="DK113" s="821"/>
      <c r="DL113" s="822" t="s">
        <v>447</v>
      </c>
      <c r="DM113" s="820"/>
      <c r="DN113" s="820"/>
      <c r="DO113" s="820"/>
      <c r="DP113" s="821"/>
      <c r="DQ113" s="822" t="s">
        <v>421</v>
      </c>
      <c r="DR113" s="820"/>
      <c r="DS113" s="820"/>
      <c r="DT113" s="820"/>
      <c r="DU113" s="821"/>
      <c r="DV113" s="867" t="s">
        <v>421</v>
      </c>
      <c r="DW113" s="868"/>
      <c r="DX113" s="868"/>
      <c r="DY113" s="868"/>
      <c r="DZ113" s="869"/>
    </row>
    <row r="114" spans="1:130" s="246" customFormat="1" ht="26.25" customHeight="1">
      <c r="A114" s="961"/>
      <c r="B114" s="962"/>
      <c r="C114" s="790" t="s">
        <v>464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429785</v>
      </c>
      <c r="AB114" s="820"/>
      <c r="AC114" s="820"/>
      <c r="AD114" s="820"/>
      <c r="AE114" s="821"/>
      <c r="AF114" s="822">
        <v>516816</v>
      </c>
      <c r="AG114" s="820"/>
      <c r="AH114" s="820"/>
      <c r="AI114" s="820"/>
      <c r="AJ114" s="821"/>
      <c r="AK114" s="822">
        <v>493634</v>
      </c>
      <c r="AL114" s="820"/>
      <c r="AM114" s="820"/>
      <c r="AN114" s="820"/>
      <c r="AO114" s="821"/>
      <c r="AP114" s="867">
        <v>3.8</v>
      </c>
      <c r="AQ114" s="868"/>
      <c r="AR114" s="868"/>
      <c r="AS114" s="868"/>
      <c r="AT114" s="869"/>
      <c r="AU114" s="979"/>
      <c r="AV114" s="980"/>
      <c r="AW114" s="980"/>
      <c r="AX114" s="980"/>
      <c r="AY114" s="980"/>
      <c r="AZ114" s="855" t="s">
        <v>465</v>
      </c>
      <c r="BA114" s="790"/>
      <c r="BB114" s="790"/>
      <c r="BC114" s="790"/>
      <c r="BD114" s="790"/>
      <c r="BE114" s="790"/>
      <c r="BF114" s="790"/>
      <c r="BG114" s="790"/>
      <c r="BH114" s="790"/>
      <c r="BI114" s="790"/>
      <c r="BJ114" s="790"/>
      <c r="BK114" s="790"/>
      <c r="BL114" s="790"/>
      <c r="BM114" s="790"/>
      <c r="BN114" s="790"/>
      <c r="BO114" s="790"/>
      <c r="BP114" s="791"/>
      <c r="BQ114" s="856">
        <v>3488585</v>
      </c>
      <c r="BR114" s="857"/>
      <c r="BS114" s="857"/>
      <c r="BT114" s="857"/>
      <c r="BU114" s="857"/>
      <c r="BV114" s="857">
        <v>3157971</v>
      </c>
      <c r="BW114" s="857"/>
      <c r="BX114" s="857"/>
      <c r="BY114" s="857"/>
      <c r="BZ114" s="857"/>
      <c r="CA114" s="857">
        <v>3041507</v>
      </c>
      <c r="CB114" s="857"/>
      <c r="CC114" s="857"/>
      <c r="CD114" s="857"/>
      <c r="CE114" s="857"/>
      <c r="CF114" s="918">
        <v>23.6</v>
      </c>
      <c r="CG114" s="919"/>
      <c r="CH114" s="919"/>
      <c r="CI114" s="919"/>
      <c r="CJ114" s="919"/>
      <c r="CK114" s="974"/>
      <c r="CL114" s="861"/>
      <c r="CM114" s="864" t="s">
        <v>466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451</v>
      </c>
      <c r="DH114" s="820"/>
      <c r="DI114" s="820"/>
      <c r="DJ114" s="820"/>
      <c r="DK114" s="821"/>
      <c r="DL114" s="822" t="s">
        <v>452</v>
      </c>
      <c r="DM114" s="820"/>
      <c r="DN114" s="820"/>
      <c r="DO114" s="820"/>
      <c r="DP114" s="821"/>
      <c r="DQ114" s="822" t="s">
        <v>452</v>
      </c>
      <c r="DR114" s="820"/>
      <c r="DS114" s="820"/>
      <c r="DT114" s="820"/>
      <c r="DU114" s="821"/>
      <c r="DV114" s="867" t="s">
        <v>450</v>
      </c>
      <c r="DW114" s="868"/>
      <c r="DX114" s="868"/>
      <c r="DY114" s="868"/>
      <c r="DZ114" s="869"/>
    </row>
    <row r="115" spans="1:130" s="246" customFormat="1" ht="26.25" customHeight="1">
      <c r="A115" s="961"/>
      <c r="B115" s="962"/>
      <c r="C115" s="790" t="s">
        <v>467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29336</v>
      </c>
      <c r="AB115" s="966"/>
      <c r="AC115" s="966"/>
      <c r="AD115" s="966"/>
      <c r="AE115" s="967"/>
      <c r="AF115" s="968">
        <v>53169</v>
      </c>
      <c r="AG115" s="966"/>
      <c r="AH115" s="966"/>
      <c r="AI115" s="966"/>
      <c r="AJ115" s="967"/>
      <c r="AK115" s="968" t="s">
        <v>452</v>
      </c>
      <c r="AL115" s="966"/>
      <c r="AM115" s="966"/>
      <c r="AN115" s="966"/>
      <c r="AO115" s="967"/>
      <c r="AP115" s="969" t="s">
        <v>421</v>
      </c>
      <c r="AQ115" s="970"/>
      <c r="AR115" s="970"/>
      <c r="AS115" s="970"/>
      <c r="AT115" s="971"/>
      <c r="AU115" s="979"/>
      <c r="AV115" s="980"/>
      <c r="AW115" s="980"/>
      <c r="AX115" s="980"/>
      <c r="AY115" s="980"/>
      <c r="AZ115" s="855" t="s">
        <v>468</v>
      </c>
      <c r="BA115" s="790"/>
      <c r="BB115" s="790"/>
      <c r="BC115" s="790"/>
      <c r="BD115" s="790"/>
      <c r="BE115" s="790"/>
      <c r="BF115" s="790"/>
      <c r="BG115" s="790"/>
      <c r="BH115" s="790"/>
      <c r="BI115" s="790"/>
      <c r="BJ115" s="790"/>
      <c r="BK115" s="790"/>
      <c r="BL115" s="790"/>
      <c r="BM115" s="790"/>
      <c r="BN115" s="790"/>
      <c r="BO115" s="790"/>
      <c r="BP115" s="791"/>
      <c r="BQ115" s="856" t="s">
        <v>129</v>
      </c>
      <c r="BR115" s="857"/>
      <c r="BS115" s="857"/>
      <c r="BT115" s="857"/>
      <c r="BU115" s="857"/>
      <c r="BV115" s="857">
        <v>15162</v>
      </c>
      <c r="BW115" s="857"/>
      <c r="BX115" s="857"/>
      <c r="BY115" s="857"/>
      <c r="BZ115" s="857"/>
      <c r="CA115" s="857">
        <v>17557</v>
      </c>
      <c r="CB115" s="857"/>
      <c r="CC115" s="857"/>
      <c r="CD115" s="857"/>
      <c r="CE115" s="857"/>
      <c r="CF115" s="918">
        <v>0.1</v>
      </c>
      <c r="CG115" s="919"/>
      <c r="CH115" s="919"/>
      <c r="CI115" s="919"/>
      <c r="CJ115" s="919"/>
      <c r="CK115" s="974"/>
      <c r="CL115" s="861"/>
      <c r="CM115" s="855" t="s">
        <v>469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421</v>
      </c>
      <c r="DH115" s="820"/>
      <c r="DI115" s="820"/>
      <c r="DJ115" s="820"/>
      <c r="DK115" s="821"/>
      <c r="DL115" s="822" t="s">
        <v>452</v>
      </c>
      <c r="DM115" s="820"/>
      <c r="DN115" s="820"/>
      <c r="DO115" s="820"/>
      <c r="DP115" s="821"/>
      <c r="DQ115" s="822" t="s">
        <v>452</v>
      </c>
      <c r="DR115" s="820"/>
      <c r="DS115" s="820"/>
      <c r="DT115" s="820"/>
      <c r="DU115" s="821"/>
      <c r="DV115" s="867" t="s">
        <v>447</v>
      </c>
      <c r="DW115" s="868"/>
      <c r="DX115" s="868"/>
      <c r="DY115" s="868"/>
      <c r="DZ115" s="869"/>
    </row>
    <row r="116" spans="1:130" s="246" customFormat="1" ht="26.25" customHeight="1">
      <c r="A116" s="963"/>
      <c r="B116" s="964"/>
      <c r="C116" s="923" t="s">
        <v>470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312</v>
      </c>
      <c r="AB116" s="820"/>
      <c r="AC116" s="820"/>
      <c r="AD116" s="820"/>
      <c r="AE116" s="821"/>
      <c r="AF116" s="822">
        <v>132</v>
      </c>
      <c r="AG116" s="820"/>
      <c r="AH116" s="820"/>
      <c r="AI116" s="820"/>
      <c r="AJ116" s="821"/>
      <c r="AK116" s="822">
        <v>119</v>
      </c>
      <c r="AL116" s="820"/>
      <c r="AM116" s="820"/>
      <c r="AN116" s="820"/>
      <c r="AO116" s="821"/>
      <c r="AP116" s="867">
        <v>0</v>
      </c>
      <c r="AQ116" s="868"/>
      <c r="AR116" s="868"/>
      <c r="AS116" s="868"/>
      <c r="AT116" s="869"/>
      <c r="AU116" s="979"/>
      <c r="AV116" s="980"/>
      <c r="AW116" s="980"/>
      <c r="AX116" s="980"/>
      <c r="AY116" s="980"/>
      <c r="AZ116" s="906" t="s">
        <v>471</v>
      </c>
      <c r="BA116" s="907"/>
      <c r="BB116" s="907"/>
      <c r="BC116" s="907"/>
      <c r="BD116" s="907"/>
      <c r="BE116" s="907"/>
      <c r="BF116" s="907"/>
      <c r="BG116" s="907"/>
      <c r="BH116" s="907"/>
      <c r="BI116" s="907"/>
      <c r="BJ116" s="907"/>
      <c r="BK116" s="907"/>
      <c r="BL116" s="907"/>
      <c r="BM116" s="907"/>
      <c r="BN116" s="907"/>
      <c r="BO116" s="907"/>
      <c r="BP116" s="908"/>
      <c r="BQ116" s="856" t="s">
        <v>451</v>
      </c>
      <c r="BR116" s="857"/>
      <c r="BS116" s="857"/>
      <c r="BT116" s="857"/>
      <c r="BU116" s="857"/>
      <c r="BV116" s="857" t="s">
        <v>452</v>
      </c>
      <c r="BW116" s="857"/>
      <c r="BX116" s="857"/>
      <c r="BY116" s="857"/>
      <c r="BZ116" s="857"/>
      <c r="CA116" s="857" t="s">
        <v>447</v>
      </c>
      <c r="CB116" s="857"/>
      <c r="CC116" s="857"/>
      <c r="CD116" s="857"/>
      <c r="CE116" s="857"/>
      <c r="CF116" s="918" t="s">
        <v>450</v>
      </c>
      <c r="CG116" s="919"/>
      <c r="CH116" s="919"/>
      <c r="CI116" s="919"/>
      <c r="CJ116" s="919"/>
      <c r="CK116" s="974"/>
      <c r="CL116" s="861"/>
      <c r="CM116" s="864" t="s">
        <v>472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454</v>
      </c>
      <c r="DH116" s="820"/>
      <c r="DI116" s="820"/>
      <c r="DJ116" s="820"/>
      <c r="DK116" s="821"/>
      <c r="DL116" s="822" t="s">
        <v>447</v>
      </c>
      <c r="DM116" s="820"/>
      <c r="DN116" s="820"/>
      <c r="DO116" s="820"/>
      <c r="DP116" s="821"/>
      <c r="DQ116" s="822" t="s">
        <v>421</v>
      </c>
      <c r="DR116" s="820"/>
      <c r="DS116" s="820"/>
      <c r="DT116" s="820"/>
      <c r="DU116" s="821"/>
      <c r="DV116" s="867" t="s">
        <v>421</v>
      </c>
      <c r="DW116" s="868"/>
      <c r="DX116" s="868"/>
      <c r="DY116" s="868"/>
      <c r="DZ116" s="869"/>
    </row>
    <row r="117" spans="1:130" s="246" customFormat="1" ht="26.25" customHeight="1">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473</v>
      </c>
      <c r="Z117" s="946"/>
      <c r="AA117" s="951">
        <v>4363507</v>
      </c>
      <c r="AB117" s="952"/>
      <c r="AC117" s="952"/>
      <c r="AD117" s="952"/>
      <c r="AE117" s="953"/>
      <c r="AF117" s="954">
        <v>4195513</v>
      </c>
      <c r="AG117" s="952"/>
      <c r="AH117" s="952"/>
      <c r="AI117" s="952"/>
      <c r="AJ117" s="953"/>
      <c r="AK117" s="954">
        <v>3979791</v>
      </c>
      <c r="AL117" s="952"/>
      <c r="AM117" s="952"/>
      <c r="AN117" s="952"/>
      <c r="AO117" s="953"/>
      <c r="AP117" s="955"/>
      <c r="AQ117" s="956"/>
      <c r="AR117" s="956"/>
      <c r="AS117" s="956"/>
      <c r="AT117" s="957"/>
      <c r="AU117" s="979"/>
      <c r="AV117" s="980"/>
      <c r="AW117" s="980"/>
      <c r="AX117" s="980"/>
      <c r="AY117" s="980"/>
      <c r="AZ117" s="906" t="s">
        <v>474</v>
      </c>
      <c r="BA117" s="907"/>
      <c r="BB117" s="907"/>
      <c r="BC117" s="907"/>
      <c r="BD117" s="907"/>
      <c r="BE117" s="907"/>
      <c r="BF117" s="907"/>
      <c r="BG117" s="907"/>
      <c r="BH117" s="907"/>
      <c r="BI117" s="907"/>
      <c r="BJ117" s="907"/>
      <c r="BK117" s="907"/>
      <c r="BL117" s="907"/>
      <c r="BM117" s="907"/>
      <c r="BN117" s="907"/>
      <c r="BO117" s="907"/>
      <c r="BP117" s="908"/>
      <c r="BQ117" s="856" t="s">
        <v>452</v>
      </c>
      <c r="BR117" s="857"/>
      <c r="BS117" s="857"/>
      <c r="BT117" s="857"/>
      <c r="BU117" s="857"/>
      <c r="BV117" s="857" t="s">
        <v>448</v>
      </c>
      <c r="BW117" s="857"/>
      <c r="BX117" s="857"/>
      <c r="BY117" s="857"/>
      <c r="BZ117" s="857"/>
      <c r="CA117" s="857" t="s">
        <v>454</v>
      </c>
      <c r="CB117" s="857"/>
      <c r="CC117" s="857"/>
      <c r="CD117" s="857"/>
      <c r="CE117" s="857"/>
      <c r="CF117" s="918" t="s">
        <v>450</v>
      </c>
      <c r="CG117" s="919"/>
      <c r="CH117" s="919"/>
      <c r="CI117" s="919"/>
      <c r="CJ117" s="919"/>
      <c r="CK117" s="974"/>
      <c r="CL117" s="861"/>
      <c r="CM117" s="864" t="s">
        <v>475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421</v>
      </c>
      <c r="DH117" s="820"/>
      <c r="DI117" s="820"/>
      <c r="DJ117" s="820"/>
      <c r="DK117" s="821"/>
      <c r="DL117" s="822" t="s">
        <v>452</v>
      </c>
      <c r="DM117" s="820"/>
      <c r="DN117" s="820"/>
      <c r="DO117" s="820"/>
      <c r="DP117" s="821"/>
      <c r="DQ117" s="822" t="s">
        <v>421</v>
      </c>
      <c r="DR117" s="820"/>
      <c r="DS117" s="820"/>
      <c r="DT117" s="820"/>
      <c r="DU117" s="821"/>
      <c r="DV117" s="867" t="s">
        <v>421</v>
      </c>
      <c r="DW117" s="868"/>
      <c r="DX117" s="868"/>
      <c r="DY117" s="868"/>
      <c r="DZ117" s="869"/>
    </row>
    <row r="118" spans="1:130" s="246" customFormat="1" ht="26.25" customHeight="1">
      <c r="A118" s="944" t="s">
        <v>442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440</v>
      </c>
      <c r="AB118" s="945"/>
      <c r="AC118" s="945"/>
      <c r="AD118" s="945"/>
      <c r="AE118" s="946"/>
      <c r="AF118" s="947" t="s">
        <v>310</v>
      </c>
      <c r="AG118" s="945"/>
      <c r="AH118" s="945"/>
      <c r="AI118" s="945"/>
      <c r="AJ118" s="946"/>
      <c r="AK118" s="947" t="s">
        <v>309</v>
      </c>
      <c r="AL118" s="945"/>
      <c r="AM118" s="945"/>
      <c r="AN118" s="945"/>
      <c r="AO118" s="946"/>
      <c r="AP118" s="948" t="s">
        <v>441</v>
      </c>
      <c r="AQ118" s="949"/>
      <c r="AR118" s="949"/>
      <c r="AS118" s="949"/>
      <c r="AT118" s="950"/>
      <c r="AU118" s="979"/>
      <c r="AV118" s="980"/>
      <c r="AW118" s="980"/>
      <c r="AX118" s="980"/>
      <c r="AY118" s="980"/>
      <c r="AZ118" s="922" t="s">
        <v>476</v>
      </c>
      <c r="BA118" s="923"/>
      <c r="BB118" s="923"/>
      <c r="BC118" s="923"/>
      <c r="BD118" s="923"/>
      <c r="BE118" s="923"/>
      <c r="BF118" s="923"/>
      <c r="BG118" s="923"/>
      <c r="BH118" s="923"/>
      <c r="BI118" s="923"/>
      <c r="BJ118" s="923"/>
      <c r="BK118" s="923"/>
      <c r="BL118" s="923"/>
      <c r="BM118" s="923"/>
      <c r="BN118" s="923"/>
      <c r="BO118" s="923"/>
      <c r="BP118" s="924"/>
      <c r="BQ118" s="925" t="s">
        <v>447</v>
      </c>
      <c r="BR118" s="888"/>
      <c r="BS118" s="888"/>
      <c r="BT118" s="888"/>
      <c r="BU118" s="888"/>
      <c r="BV118" s="888" t="s">
        <v>421</v>
      </c>
      <c r="BW118" s="888"/>
      <c r="BX118" s="888"/>
      <c r="BY118" s="888"/>
      <c r="BZ118" s="888"/>
      <c r="CA118" s="888" t="s">
        <v>450</v>
      </c>
      <c r="CB118" s="888"/>
      <c r="CC118" s="888"/>
      <c r="CD118" s="888"/>
      <c r="CE118" s="888"/>
      <c r="CF118" s="918" t="s">
        <v>421</v>
      </c>
      <c r="CG118" s="919"/>
      <c r="CH118" s="919"/>
      <c r="CI118" s="919"/>
      <c r="CJ118" s="919"/>
      <c r="CK118" s="974"/>
      <c r="CL118" s="861"/>
      <c r="CM118" s="864" t="s">
        <v>477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454</v>
      </c>
      <c r="DH118" s="820"/>
      <c r="DI118" s="820"/>
      <c r="DJ118" s="820"/>
      <c r="DK118" s="821"/>
      <c r="DL118" s="822" t="s">
        <v>454</v>
      </c>
      <c r="DM118" s="820"/>
      <c r="DN118" s="820"/>
      <c r="DO118" s="820"/>
      <c r="DP118" s="821"/>
      <c r="DQ118" s="822" t="s">
        <v>421</v>
      </c>
      <c r="DR118" s="820"/>
      <c r="DS118" s="820"/>
      <c r="DT118" s="820"/>
      <c r="DU118" s="821"/>
      <c r="DV118" s="867" t="s">
        <v>448</v>
      </c>
      <c r="DW118" s="868"/>
      <c r="DX118" s="868"/>
      <c r="DY118" s="868"/>
      <c r="DZ118" s="869"/>
    </row>
    <row r="119" spans="1:130" s="246" customFormat="1" ht="26.25" customHeight="1">
      <c r="A119" s="858" t="s">
        <v>445</v>
      </c>
      <c r="B119" s="859"/>
      <c r="C119" s="934" t="s">
        <v>446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447</v>
      </c>
      <c r="AB119" s="938"/>
      <c r="AC119" s="938"/>
      <c r="AD119" s="938"/>
      <c r="AE119" s="939"/>
      <c r="AF119" s="940" t="s">
        <v>447</v>
      </c>
      <c r="AG119" s="938"/>
      <c r="AH119" s="938"/>
      <c r="AI119" s="938"/>
      <c r="AJ119" s="939"/>
      <c r="AK119" s="940" t="s">
        <v>451</v>
      </c>
      <c r="AL119" s="938"/>
      <c r="AM119" s="938"/>
      <c r="AN119" s="938"/>
      <c r="AO119" s="939"/>
      <c r="AP119" s="941" t="s">
        <v>454</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478</v>
      </c>
      <c r="BP119" s="921"/>
      <c r="BQ119" s="925">
        <v>36098814</v>
      </c>
      <c r="BR119" s="888"/>
      <c r="BS119" s="888"/>
      <c r="BT119" s="888"/>
      <c r="BU119" s="888"/>
      <c r="BV119" s="888">
        <v>39118044</v>
      </c>
      <c r="BW119" s="888"/>
      <c r="BX119" s="888"/>
      <c r="BY119" s="888"/>
      <c r="BZ119" s="888"/>
      <c r="CA119" s="888">
        <v>38010727</v>
      </c>
      <c r="CB119" s="888"/>
      <c r="CC119" s="888"/>
      <c r="CD119" s="888"/>
      <c r="CE119" s="888"/>
      <c r="CF119" s="786"/>
      <c r="CG119" s="787"/>
      <c r="CH119" s="787"/>
      <c r="CI119" s="787"/>
      <c r="CJ119" s="877"/>
      <c r="CK119" s="975"/>
      <c r="CL119" s="863"/>
      <c r="CM119" s="881" t="s">
        <v>479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20000</v>
      </c>
      <c r="DH119" s="803"/>
      <c r="DI119" s="803"/>
      <c r="DJ119" s="803"/>
      <c r="DK119" s="804"/>
      <c r="DL119" s="805" t="s">
        <v>421</v>
      </c>
      <c r="DM119" s="803"/>
      <c r="DN119" s="803"/>
      <c r="DO119" s="803"/>
      <c r="DP119" s="804"/>
      <c r="DQ119" s="805" t="s">
        <v>421</v>
      </c>
      <c r="DR119" s="803"/>
      <c r="DS119" s="803"/>
      <c r="DT119" s="803"/>
      <c r="DU119" s="804"/>
      <c r="DV119" s="891" t="s">
        <v>452</v>
      </c>
      <c r="DW119" s="892"/>
      <c r="DX119" s="892"/>
      <c r="DY119" s="892"/>
      <c r="DZ119" s="893"/>
    </row>
    <row r="120" spans="1:130" s="246" customFormat="1" ht="26.25" customHeight="1">
      <c r="A120" s="860"/>
      <c r="B120" s="861"/>
      <c r="C120" s="864" t="s">
        <v>455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447</v>
      </c>
      <c r="AB120" s="820"/>
      <c r="AC120" s="820"/>
      <c r="AD120" s="820"/>
      <c r="AE120" s="821"/>
      <c r="AF120" s="822" t="s">
        <v>421</v>
      </c>
      <c r="AG120" s="820"/>
      <c r="AH120" s="820"/>
      <c r="AI120" s="820"/>
      <c r="AJ120" s="821"/>
      <c r="AK120" s="822" t="s">
        <v>421</v>
      </c>
      <c r="AL120" s="820"/>
      <c r="AM120" s="820"/>
      <c r="AN120" s="820"/>
      <c r="AO120" s="821"/>
      <c r="AP120" s="867" t="s">
        <v>421</v>
      </c>
      <c r="AQ120" s="868"/>
      <c r="AR120" s="868"/>
      <c r="AS120" s="868"/>
      <c r="AT120" s="869"/>
      <c r="AU120" s="926" t="s">
        <v>480</v>
      </c>
      <c r="AV120" s="927"/>
      <c r="AW120" s="927"/>
      <c r="AX120" s="927"/>
      <c r="AY120" s="928"/>
      <c r="AZ120" s="903" t="s">
        <v>481</v>
      </c>
      <c r="BA120" s="848"/>
      <c r="BB120" s="848"/>
      <c r="BC120" s="848"/>
      <c r="BD120" s="848"/>
      <c r="BE120" s="848"/>
      <c r="BF120" s="848"/>
      <c r="BG120" s="848"/>
      <c r="BH120" s="848"/>
      <c r="BI120" s="848"/>
      <c r="BJ120" s="848"/>
      <c r="BK120" s="848"/>
      <c r="BL120" s="848"/>
      <c r="BM120" s="848"/>
      <c r="BN120" s="848"/>
      <c r="BO120" s="848"/>
      <c r="BP120" s="849"/>
      <c r="BQ120" s="904">
        <v>6712025</v>
      </c>
      <c r="BR120" s="885"/>
      <c r="BS120" s="885"/>
      <c r="BT120" s="885"/>
      <c r="BU120" s="885"/>
      <c r="BV120" s="885">
        <v>6472716</v>
      </c>
      <c r="BW120" s="885"/>
      <c r="BX120" s="885"/>
      <c r="BY120" s="885"/>
      <c r="BZ120" s="885"/>
      <c r="CA120" s="885">
        <v>7233814</v>
      </c>
      <c r="CB120" s="885"/>
      <c r="CC120" s="885"/>
      <c r="CD120" s="885"/>
      <c r="CE120" s="885"/>
      <c r="CF120" s="909">
        <v>56.1</v>
      </c>
      <c r="CG120" s="910"/>
      <c r="CH120" s="910"/>
      <c r="CI120" s="910"/>
      <c r="CJ120" s="910"/>
      <c r="CK120" s="911" t="s">
        <v>482</v>
      </c>
      <c r="CL120" s="895"/>
      <c r="CM120" s="895"/>
      <c r="CN120" s="895"/>
      <c r="CO120" s="896"/>
      <c r="CP120" s="915" t="s">
        <v>483</v>
      </c>
      <c r="CQ120" s="916"/>
      <c r="CR120" s="916"/>
      <c r="CS120" s="916"/>
      <c r="CT120" s="916"/>
      <c r="CU120" s="916"/>
      <c r="CV120" s="916"/>
      <c r="CW120" s="916"/>
      <c r="CX120" s="916"/>
      <c r="CY120" s="916"/>
      <c r="CZ120" s="916"/>
      <c r="DA120" s="916"/>
      <c r="DB120" s="916"/>
      <c r="DC120" s="916"/>
      <c r="DD120" s="916"/>
      <c r="DE120" s="916"/>
      <c r="DF120" s="917"/>
      <c r="DG120" s="904">
        <v>5007995</v>
      </c>
      <c r="DH120" s="885"/>
      <c r="DI120" s="885"/>
      <c r="DJ120" s="885"/>
      <c r="DK120" s="885"/>
      <c r="DL120" s="885">
        <v>4759652</v>
      </c>
      <c r="DM120" s="885"/>
      <c r="DN120" s="885"/>
      <c r="DO120" s="885"/>
      <c r="DP120" s="885"/>
      <c r="DQ120" s="885">
        <v>4553263</v>
      </c>
      <c r="DR120" s="885"/>
      <c r="DS120" s="885"/>
      <c r="DT120" s="885"/>
      <c r="DU120" s="885"/>
      <c r="DV120" s="886">
        <v>35.299999999999997</v>
      </c>
      <c r="DW120" s="886"/>
      <c r="DX120" s="886"/>
      <c r="DY120" s="886"/>
      <c r="DZ120" s="887"/>
    </row>
    <row r="121" spans="1:130" s="246" customFormat="1" ht="26.25" customHeight="1">
      <c r="A121" s="860"/>
      <c r="B121" s="861"/>
      <c r="C121" s="906" t="s">
        <v>484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421</v>
      </c>
      <c r="AB121" s="820"/>
      <c r="AC121" s="820"/>
      <c r="AD121" s="820"/>
      <c r="AE121" s="821"/>
      <c r="AF121" s="822" t="s">
        <v>421</v>
      </c>
      <c r="AG121" s="820"/>
      <c r="AH121" s="820"/>
      <c r="AI121" s="820"/>
      <c r="AJ121" s="821"/>
      <c r="AK121" s="822" t="s">
        <v>451</v>
      </c>
      <c r="AL121" s="820"/>
      <c r="AM121" s="820"/>
      <c r="AN121" s="820"/>
      <c r="AO121" s="821"/>
      <c r="AP121" s="867" t="s">
        <v>421</v>
      </c>
      <c r="AQ121" s="868"/>
      <c r="AR121" s="868"/>
      <c r="AS121" s="868"/>
      <c r="AT121" s="869"/>
      <c r="AU121" s="929"/>
      <c r="AV121" s="930"/>
      <c r="AW121" s="930"/>
      <c r="AX121" s="930"/>
      <c r="AY121" s="931"/>
      <c r="AZ121" s="855" t="s">
        <v>485</v>
      </c>
      <c r="BA121" s="790"/>
      <c r="BB121" s="790"/>
      <c r="BC121" s="790"/>
      <c r="BD121" s="790"/>
      <c r="BE121" s="790"/>
      <c r="BF121" s="790"/>
      <c r="BG121" s="790"/>
      <c r="BH121" s="790"/>
      <c r="BI121" s="790"/>
      <c r="BJ121" s="790"/>
      <c r="BK121" s="790"/>
      <c r="BL121" s="790"/>
      <c r="BM121" s="790"/>
      <c r="BN121" s="790"/>
      <c r="BO121" s="790"/>
      <c r="BP121" s="791"/>
      <c r="BQ121" s="856">
        <v>2723944</v>
      </c>
      <c r="BR121" s="857"/>
      <c r="BS121" s="857"/>
      <c r="BT121" s="857"/>
      <c r="BU121" s="857"/>
      <c r="BV121" s="857">
        <v>2708678</v>
      </c>
      <c r="BW121" s="857"/>
      <c r="BX121" s="857"/>
      <c r="BY121" s="857"/>
      <c r="BZ121" s="857"/>
      <c r="CA121" s="857">
        <v>2688243</v>
      </c>
      <c r="CB121" s="857"/>
      <c r="CC121" s="857"/>
      <c r="CD121" s="857"/>
      <c r="CE121" s="857"/>
      <c r="CF121" s="918">
        <v>20.8</v>
      </c>
      <c r="CG121" s="919"/>
      <c r="CH121" s="919"/>
      <c r="CI121" s="919"/>
      <c r="CJ121" s="919"/>
      <c r="CK121" s="912"/>
      <c r="CL121" s="898"/>
      <c r="CM121" s="898"/>
      <c r="CN121" s="898"/>
      <c r="CO121" s="899"/>
      <c r="CP121" s="878" t="s">
        <v>486</v>
      </c>
      <c r="CQ121" s="879"/>
      <c r="CR121" s="879"/>
      <c r="CS121" s="879"/>
      <c r="CT121" s="879"/>
      <c r="CU121" s="879"/>
      <c r="CV121" s="879"/>
      <c r="CW121" s="879"/>
      <c r="CX121" s="879"/>
      <c r="CY121" s="879"/>
      <c r="CZ121" s="879"/>
      <c r="DA121" s="879"/>
      <c r="DB121" s="879"/>
      <c r="DC121" s="879"/>
      <c r="DD121" s="879"/>
      <c r="DE121" s="879"/>
      <c r="DF121" s="880"/>
      <c r="DG121" s="856">
        <v>379863</v>
      </c>
      <c r="DH121" s="857"/>
      <c r="DI121" s="857"/>
      <c r="DJ121" s="857"/>
      <c r="DK121" s="857"/>
      <c r="DL121" s="857">
        <v>349974</v>
      </c>
      <c r="DM121" s="857"/>
      <c r="DN121" s="857"/>
      <c r="DO121" s="857"/>
      <c r="DP121" s="857"/>
      <c r="DQ121" s="857">
        <v>324044</v>
      </c>
      <c r="DR121" s="857"/>
      <c r="DS121" s="857"/>
      <c r="DT121" s="857"/>
      <c r="DU121" s="857"/>
      <c r="DV121" s="834">
        <v>2.5</v>
      </c>
      <c r="DW121" s="834"/>
      <c r="DX121" s="834"/>
      <c r="DY121" s="834"/>
      <c r="DZ121" s="835"/>
    </row>
    <row r="122" spans="1:130" s="246" customFormat="1" ht="26.25" customHeight="1">
      <c r="A122" s="860"/>
      <c r="B122" s="861"/>
      <c r="C122" s="864" t="s">
        <v>466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421</v>
      </c>
      <c r="AB122" s="820"/>
      <c r="AC122" s="820"/>
      <c r="AD122" s="820"/>
      <c r="AE122" s="821"/>
      <c r="AF122" s="822" t="s">
        <v>421</v>
      </c>
      <c r="AG122" s="820"/>
      <c r="AH122" s="820"/>
      <c r="AI122" s="820"/>
      <c r="AJ122" s="821"/>
      <c r="AK122" s="822" t="s">
        <v>447</v>
      </c>
      <c r="AL122" s="820"/>
      <c r="AM122" s="820"/>
      <c r="AN122" s="820"/>
      <c r="AO122" s="821"/>
      <c r="AP122" s="867" t="s">
        <v>421</v>
      </c>
      <c r="AQ122" s="868"/>
      <c r="AR122" s="868"/>
      <c r="AS122" s="868"/>
      <c r="AT122" s="869"/>
      <c r="AU122" s="929"/>
      <c r="AV122" s="930"/>
      <c r="AW122" s="930"/>
      <c r="AX122" s="930"/>
      <c r="AY122" s="931"/>
      <c r="AZ122" s="922" t="s">
        <v>487</v>
      </c>
      <c r="BA122" s="923"/>
      <c r="BB122" s="923"/>
      <c r="BC122" s="923"/>
      <c r="BD122" s="923"/>
      <c r="BE122" s="923"/>
      <c r="BF122" s="923"/>
      <c r="BG122" s="923"/>
      <c r="BH122" s="923"/>
      <c r="BI122" s="923"/>
      <c r="BJ122" s="923"/>
      <c r="BK122" s="923"/>
      <c r="BL122" s="923"/>
      <c r="BM122" s="923"/>
      <c r="BN122" s="923"/>
      <c r="BO122" s="923"/>
      <c r="BP122" s="924"/>
      <c r="BQ122" s="925">
        <v>25886135</v>
      </c>
      <c r="BR122" s="888"/>
      <c r="BS122" s="888"/>
      <c r="BT122" s="888"/>
      <c r="BU122" s="888"/>
      <c r="BV122" s="888">
        <v>27576104</v>
      </c>
      <c r="BW122" s="888"/>
      <c r="BX122" s="888"/>
      <c r="BY122" s="888"/>
      <c r="BZ122" s="888"/>
      <c r="CA122" s="888">
        <v>26872567</v>
      </c>
      <c r="CB122" s="888"/>
      <c r="CC122" s="888"/>
      <c r="CD122" s="888"/>
      <c r="CE122" s="888"/>
      <c r="CF122" s="889">
        <v>208.3</v>
      </c>
      <c r="CG122" s="890"/>
      <c r="CH122" s="890"/>
      <c r="CI122" s="890"/>
      <c r="CJ122" s="890"/>
      <c r="CK122" s="912"/>
      <c r="CL122" s="898"/>
      <c r="CM122" s="898"/>
      <c r="CN122" s="898"/>
      <c r="CO122" s="899"/>
      <c r="CP122" s="878" t="s">
        <v>488</v>
      </c>
      <c r="CQ122" s="879"/>
      <c r="CR122" s="879"/>
      <c r="CS122" s="879"/>
      <c r="CT122" s="879"/>
      <c r="CU122" s="879"/>
      <c r="CV122" s="879"/>
      <c r="CW122" s="879"/>
      <c r="CX122" s="879"/>
      <c r="CY122" s="879"/>
      <c r="CZ122" s="879"/>
      <c r="DA122" s="879"/>
      <c r="DB122" s="879"/>
      <c r="DC122" s="879"/>
      <c r="DD122" s="879"/>
      <c r="DE122" s="879"/>
      <c r="DF122" s="880"/>
      <c r="DG122" s="856">
        <v>75454</v>
      </c>
      <c r="DH122" s="857"/>
      <c r="DI122" s="857"/>
      <c r="DJ122" s="857"/>
      <c r="DK122" s="857"/>
      <c r="DL122" s="857">
        <v>69767</v>
      </c>
      <c r="DM122" s="857"/>
      <c r="DN122" s="857"/>
      <c r="DO122" s="857"/>
      <c r="DP122" s="857"/>
      <c r="DQ122" s="857">
        <v>66466</v>
      </c>
      <c r="DR122" s="857"/>
      <c r="DS122" s="857"/>
      <c r="DT122" s="857"/>
      <c r="DU122" s="857"/>
      <c r="DV122" s="834">
        <v>0.5</v>
      </c>
      <c r="DW122" s="834"/>
      <c r="DX122" s="834"/>
      <c r="DY122" s="834"/>
      <c r="DZ122" s="835"/>
    </row>
    <row r="123" spans="1:130" s="246" customFormat="1" ht="26.25" customHeight="1">
      <c r="A123" s="860"/>
      <c r="B123" s="861"/>
      <c r="C123" s="864" t="s">
        <v>472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452</v>
      </c>
      <c r="AB123" s="820"/>
      <c r="AC123" s="820"/>
      <c r="AD123" s="820"/>
      <c r="AE123" s="821"/>
      <c r="AF123" s="822" t="s">
        <v>448</v>
      </c>
      <c r="AG123" s="820"/>
      <c r="AH123" s="820"/>
      <c r="AI123" s="820"/>
      <c r="AJ123" s="821"/>
      <c r="AK123" s="822" t="s">
        <v>451</v>
      </c>
      <c r="AL123" s="820"/>
      <c r="AM123" s="820"/>
      <c r="AN123" s="820"/>
      <c r="AO123" s="821"/>
      <c r="AP123" s="867" t="s">
        <v>421</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489</v>
      </c>
      <c r="BP123" s="921"/>
      <c r="BQ123" s="875">
        <v>35322104</v>
      </c>
      <c r="BR123" s="876"/>
      <c r="BS123" s="876"/>
      <c r="BT123" s="876"/>
      <c r="BU123" s="876"/>
      <c r="BV123" s="876">
        <v>36757498</v>
      </c>
      <c r="BW123" s="876"/>
      <c r="BX123" s="876"/>
      <c r="BY123" s="876"/>
      <c r="BZ123" s="876"/>
      <c r="CA123" s="876">
        <v>36794624</v>
      </c>
      <c r="CB123" s="876"/>
      <c r="CC123" s="876"/>
      <c r="CD123" s="876"/>
      <c r="CE123" s="876"/>
      <c r="CF123" s="786"/>
      <c r="CG123" s="787"/>
      <c r="CH123" s="787"/>
      <c r="CI123" s="787"/>
      <c r="CJ123" s="877"/>
      <c r="CK123" s="912"/>
      <c r="CL123" s="898"/>
      <c r="CM123" s="898"/>
      <c r="CN123" s="898"/>
      <c r="CO123" s="899"/>
      <c r="CP123" s="878" t="s">
        <v>490</v>
      </c>
      <c r="CQ123" s="879"/>
      <c r="CR123" s="879"/>
      <c r="CS123" s="879"/>
      <c r="CT123" s="879"/>
      <c r="CU123" s="879"/>
      <c r="CV123" s="879"/>
      <c r="CW123" s="879"/>
      <c r="CX123" s="879"/>
      <c r="CY123" s="879"/>
      <c r="CZ123" s="879"/>
      <c r="DA123" s="879"/>
      <c r="DB123" s="879"/>
      <c r="DC123" s="879"/>
      <c r="DD123" s="879"/>
      <c r="DE123" s="879"/>
      <c r="DF123" s="880"/>
      <c r="DG123" s="819">
        <v>17705</v>
      </c>
      <c r="DH123" s="820"/>
      <c r="DI123" s="820"/>
      <c r="DJ123" s="820"/>
      <c r="DK123" s="821"/>
      <c r="DL123" s="822">
        <v>18025</v>
      </c>
      <c r="DM123" s="820"/>
      <c r="DN123" s="820"/>
      <c r="DO123" s="820"/>
      <c r="DP123" s="821"/>
      <c r="DQ123" s="822">
        <v>20341</v>
      </c>
      <c r="DR123" s="820"/>
      <c r="DS123" s="820"/>
      <c r="DT123" s="820"/>
      <c r="DU123" s="821"/>
      <c r="DV123" s="867">
        <v>0.2</v>
      </c>
      <c r="DW123" s="868"/>
      <c r="DX123" s="868"/>
      <c r="DY123" s="868"/>
      <c r="DZ123" s="869"/>
    </row>
    <row r="124" spans="1:130" s="246" customFormat="1" ht="26.25" customHeight="1" thickBot="1">
      <c r="A124" s="860"/>
      <c r="B124" s="861"/>
      <c r="C124" s="864" t="s">
        <v>475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421</v>
      </c>
      <c r="AB124" s="820"/>
      <c r="AC124" s="820"/>
      <c r="AD124" s="820"/>
      <c r="AE124" s="821"/>
      <c r="AF124" s="822" t="s">
        <v>421</v>
      </c>
      <c r="AG124" s="820"/>
      <c r="AH124" s="820"/>
      <c r="AI124" s="820"/>
      <c r="AJ124" s="821"/>
      <c r="AK124" s="822" t="s">
        <v>421</v>
      </c>
      <c r="AL124" s="820"/>
      <c r="AM124" s="820"/>
      <c r="AN124" s="820"/>
      <c r="AO124" s="821"/>
      <c r="AP124" s="867" t="s">
        <v>451</v>
      </c>
      <c r="AQ124" s="868"/>
      <c r="AR124" s="868"/>
      <c r="AS124" s="868"/>
      <c r="AT124" s="869"/>
      <c r="AU124" s="870" t="s">
        <v>491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v>
      </c>
      <c r="BR124" s="874"/>
      <c r="BS124" s="874"/>
      <c r="BT124" s="874"/>
      <c r="BU124" s="874"/>
      <c r="BV124" s="874">
        <v>18.3</v>
      </c>
      <c r="BW124" s="874"/>
      <c r="BX124" s="874"/>
      <c r="BY124" s="874"/>
      <c r="BZ124" s="874"/>
      <c r="CA124" s="874">
        <v>9.4</v>
      </c>
      <c r="CB124" s="874"/>
      <c r="CC124" s="874"/>
      <c r="CD124" s="874"/>
      <c r="CE124" s="874"/>
      <c r="CF124" s="764"/>
      <c r="CG124" s="765"/>
      <c r="CH124" s="765"/>
      <c r="CI124" s="765"/>
      <c r="CJ124" s="905"/>
      <c r="CK124" s="913"/>
      <c r="CL124" s="913"/>
      <c r="CM124" s="913"/>
      <c r="CN124" s="913"/>
      <c r="CO124" s="914"/>
      <c r="CP124" s="878" t="s">
        <v>492</v>
      </c>
      <c r="CQ124" s="879"/>
      <c r="CR124" s="879"/>
      <c r="CS124" s="879"/>
      <c r="CT124" s="879"/>
      <c r="CU124" s="879"/>
      <c r="CV124" s="879"/>
      <c r="CW124" s="879"/>
      <c r="CX124" s="879"/>
      <c r="CY124" s="879"/>
      <c r="CZ124" s="879"/>
      <c r="DA124" s="879"/>
      <c r="DB124" s="879"/>
      <c r="DC124" s="879"/>
      <c r="DD124" s="879"/>
      <c r="DE124" s="879"/>
      <c r="DF124" s="880"/>
      <c r="DG124" s="802">
        <v>17898</v>
      </c>
      <c r="DH124" s="803"/>
      <c r="DI124" s="803"/>
      <c r="DJ124" s="803"/>
      <c r="DK124" s="804"/>
      <c r="DL124" s="805">
        <v>17509</v>
      </c>
      <c r="DM124" s="803"/>
      <c r="DN124" s="803"/>
      <c r="DO124" s="803"/>
      <c r="DP124" s="804"/>
      <c r="DQ124" s="805">
        <v>16907</v>
      </c>
      <c r="DR124" s="803"/>
      <c r="DS124" s="803"/>
      <c r="DT124" s="803"/>
      <c r="DU124" s="804"/>
      <c r="DV124" s="891">
        <v>0.1</v>
      </c>
      <c r="DW124" s="892"/>
      <c r="DX124" s="892"/>
      <c r="DY124" s="892"/>
      <c r="DZ124" s="893"/>
    </row>
    <row r="125" spans="1:130" s="246" customFormat="1" ht="26.25" customHeight="1">
      <c r="A125" s="860"/>
      <c r="B125" s="861"/>
      <c r="C125" s="864" t="s">
        <v>477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421</v>
      </c>
      <c r="AB125" s="820"/>
      <c r="AC125" s="820"/>
      <c r="AD125" s="820"/>
      <c r="AE125" s="821"/>
      <c r="AF125" s="822" t="s">
        <v>451</v>
      </c>
      <c r="AG125" s="820"/>
      <c r="AH125" s="820"/>
      <c r="AI125" s="820"/>
      <c r="AJ125" s="821"/>
      <c r="AK125" s="822" t="s">
        <v>452</v>
      </c>
      <c r="AL125" s="820"/>
      <c r="AM125" s="820"/>
      <c r="AN125" s="820"/>
      <c r="AO125" s="821"/>
      <c r="AP125" s="867" t="s">
        <v>452</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493</v>
      </c>
      <c r="CL125" s="895"/>
      <c r="CM125" s="895"/>
      <c r="CN125" s="895"/>
      <c r="CO125" s="896"/>
      <c r="CP125" s="903" t="s">
        <v>494</v>
      </c>
      <c r="CQ125" s="848"/>
      <c r="CR125" s="848"/>
      <c r="CS125" s="848"/>
      <c r="CT125" s="848"/>
      <c r="CU125" s="848"/>
      <c r="CV125" s="848"/>
      <c r="CW125" s="848"/>
      <c r="CX125" s="848"/>
      <c r="CY125" s="848"/>
      <c r="CZ125" s="848"/>
      <c r="DA125" s="848"/>
      <c r="DB125" s="848"/>
      <c r="DC125" s="848"/>
      <c r="DD125" s="848"/>
      <c r="DE125" s="848"/>
      <c r="DF125" s="849"/>
      <c r="DG125" s="904" t="s">
        <v>450</v>
      </c>
      <c r="DH125" s="885"/>
      <c r="DI125" s="885"/>
      <c r="DJ125" s="885"/>
      <c r="DK125" s="885"/>
      <c r="DL125" s="885" t="s">
        <v>421</v>
      </c>
      <c r="DM125" s="885"/>
      <c r="DN125" s="885"/>
      <c r="DO125" s="885"/>
      <c r="DP125" s="885"/>
      <c r="DQ125" s="885" t="s">
        <v>452</v>
      </c>
      <c r="DR125" s="885"/>
      <c r="DS125" s="885"/>
      <c r="DT125" s="885"/>
      <c r="DU125" s="885"/>
      <c r="DV125" s="886" t="s">
        <v>421</v>
      </c>
      <c r="DW125" s="886"/>
      <c r="DX125" s="886"/>
      <c r="DY125" s="886"/>
      <c r="DZ125" s="887"/>
    </row>
    <row r="126" spans="1:130" s="246" customFormat="1" ht="26.25" customHeight="1" thickBot="1">
      <c r="A126" s="860"/>
      <c r="B126" s="861"/>
      <c r="C126" s="864" t="s">
        <v>479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29336</v>
      </c>
      <c r="AB126" s="820"/>
      <c r="AC126" s="820"/>
      <c r="AD126" s="820"/>
      <c r="AE126" s="821"/>
      <c r="AF126" s="822">
        <v>53169</v>
      </c>
      <c r="AG126" s="820"/>
      <c r="AH126" s="820"/>
      <c r="AI126" s="820"/>
      <c r="AJ126" s="821"/>
      <c r="AK126" s="822" t="s">
        <v>421</v>
      </c>
      <c r="AL126" s="820"/>
      <c r="AM126" s="820"/>
      <c r="AN126" s="820"/>
      <c r="AO126" s="821"/>
      <c r="AP126" s="867" t="s">
        <v>452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495</v>
      </c>
      <c r="CQ126" s="790"/>
      <c r="CR126" s="790"/>
      <c r="CS126" s="790"/>
      <c r="CT126" s="790"/>
      <c r="CU126" s="790"/>
      <c r="CV126" s="790"/>
      <c r="CW126" s="790"/>
      <c r="CX126" s="790"/>
      <c r="CY126" s="790"/>
      <c r="CZ126" s="790"/>
      <c r="DA126" s="790"/>
      <c r="DB126" s="790"/>
      <c r="DC126" s="790"/>
      <c r="DD126" s="790"/>
      <c r="DE126" s="790"/>
      <c r="DF126" s="791"/>
      <c r="DG126" s="856" t="s">
        <v>421</v>
      </c>
      <c r="DH126" s="857"/>
      <c r="DI126" s="857"/>
      <c r="DJ126" s="857"/>
      <c r="DK126" s="857"/>
      <c r="DL126" s="857" t="s">
        <v>452</v>
      </c>
      <c r="DM126" s="857"/>
      <c r="DN126" s="857"/>
      <c r="DO126" s="857"/>
      <c r="DP126" s="857"/>
      <c r="DQ126" s="857" t="s">
        <v>421</v>
      </c>
      <c r="DR126" s="857"/>
      <c r="DS126" s="857"/>
      <c r="DT126" s="857"/>
      <c r="DU126" s="857"/>
      <c r="DV126" s="834" t="s">
        <v>451</v>
      </c>
      <c r="DW126" s="834"/>
      <c r="DX126" s="834"/>
      <c r="DY126" s="834"/>
      <c r="DZ126" s="835"/>
    </row>
    <row r="127" spans="1:130" s="246" customFormat="1" ht="26.25" customHeight="1">
      <c r="A127" s="862"/>
      <c r="B127" s="863"/>
      <c r="C127" s="881" t="s">
        <v>496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452</v>
      </c>
      <c r="AB127" s="820"/>
      <c r="AC127" s="820"/>
      <c r="AD127" s="820"/>
      <c r="AE127" s="821"/>
      <c r="AF127" s="822" t="s">
        <v>421</v>
      </c>
      <c r="AG127" s="820"/>
      <c r="AH127" s="820"/>
      <c r="AI127" s="820"/>
      <c r="AJ127" s="821"/>
      <c r="AK127" s="822" t="s">
        <v>421</v>
      </c>
      <c r="AL127" s="820"/>
      <c r="AM127" s="820"/>
      <c r="AN127" s="820"/>
      <c r="AO127" s="821"/>
      <c r="AP127" s="867" t="s">
        <v>129</v>
      </c>
      <c r="AQ127" s="868"/>
      <c r="AR127" s="868"/>
      <c r="AS127" s="868"/>
      <c r="AT127" s="869"/>
      <c r="AU127" s="282"/>
      <c r="AV127" s="282"/>
      <c r="AW127" s="282"/>
      <c r="AX127" s="884" t="s">
        <v>497</v>
      </c>
      <c r="AY127" s="852"/>
      <c r="AZ127" s="852"/>
      <c r="BA127" s="852"/>
      <c r="BB127" s="852"/>
      <c r="BC127" s="852"/>
      <c r="BD127" s="852"/>
      <c r="BE127" s="853"/>
      <c r="BF127" s="851" t="s">
        <v>498</v>
      </c>
      <c r="BG127" s="852"/>
      <c r="BH127" s="852"/>
      <c r="BI127" s="852"/>
      <c r="BJ127" s="852"/>
      <c r="BK127" s="852"/>
      <c r="BL127" s="853"/>
      <c r="BM127" s="851" t="s">
        <v>499</v>
      </c>
      <c r="BN127" s="852"/>
      <c r="BO127" s="852"/>
      <c r="BP127" s="852"/>
      <c r="BQ127" s="852"/>
      <c r="BR127" s="852"/>
      <c r="BS127" s="853"/>
      <c r="BT127" s="851" t="s">
        <v>500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501</v>
      </c>
      <c r="CQ127" s="790"/>
      <c r="CR127" s="790"/>
      <c r="CS127" s="790"/>
      <c r="CT127" s="790"/>
      <c r="CU127" s="790"/>
      <c r="CV127" s="790"/>
      <c r="CW127" s="790"/>
      <c r="CX127" s="790"/>
      <c r="CY127" s="790"/>
      <c r="CZ127" s="790"/>
      <c r="DA127" s="790"/>
      <c r="DB127" s="790"/>
      <c r="DC127" s="790"/>
      <c r="DD127" s="790"/>
      <c r="DE127" s="790"/>
      <c r="DF127" s="791"/>
      <c r="DG127" s="856" t="s">
        <v>452</v>
      </c>
      <c r="DH127" s="857"/>
      <c r="DI127" s="857"/>
      <c r="DJ127" s="857"/>
      <c r="DK127" s="857"/>
      <c r="DL127" s="857" t="s">
        <v>452</v>
      </c>
      <c r="DM127" s="857"/>
      <c r="DN127" s="857"/>
      <c r="DO127" s="857"/>
      <c r="DP127" s="857"/>
      <c r="DQ127" s="857" t="s">
        <v>451</v>
      </c>
      <c r="DR127" s="857"/>
      <c r="DS127" s="857"/>
      <c r="DT127" s="857"/>
      <c r="DU127" s="857"/>
      <c r="DV127" s="834" t="s">
        <v>452</v>
      </c>
      <c r="DW127" s="834"/>
      <c r="DX127" s="834"/>
      <c r="DY127" s="834"/>
      <c r="DZ127" s="835"/>
    </row>
    <row r="128" spans="1:130" s="246" customFormat="1" ht="26.25" customHeight="1" thickBot="1">
      <c r="A128" s="836" t="s">
        <v>502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503</v>
      </c>
      <c r="X128" s="838"/>
      <c r="Y128" s="838"/>
      <c r="Z128" s="839"/>
      <c r="AA128" s="840">
        <v>280183</v>
      </c>
      <c r="AB128" s="841"/>
      <c r="AC128" s="841"/>
      <c r="AD128" s="841"/>
      <c r="AE128" s="842"/>
      <c r="AF128" s="843">
        <v>299987</v>
      </c>
      <c r="AG128" s="841"/>
      <c r="AH128" s="841"/>
      <c r="AI128" s="841"/>
      <c r="AJ128" s="842"/>
      <c r="AK128" s="843">
        <v>264994</v>
      </c>
      <c r="AL128" s="841"/>
      <c r="AM128" s="841"/>
      <c r="AN128" s="841"/>
      <c r="AO128" s="842"/>
      <c r="AP128" s="844"/>
      <c r="AQ128" s="845"/>
      <c r="AR128" s="845"/>
      <c r="AS128" s="845"/>
      <c r="AT128" s="846"/>
      <c r="AU128" s="282"/>
      <c r="AV128" s="282"/>
      <c r="AW128" s="282"/>
      <c r="AX128" s="847" t="s">
        <v>504</v>
      </c>
      <c r="AY128" s="848"/>
      <c r="AZ128" s="848"/>
      <c r="BA128" s="848"/>
      <c r="BB128" s="848"/>
      <c r="BC128" s="848"/>
      <c r="BD128" s="848"/>
      <c r="BE128" s="849"/>
      <c r="BF128" s="826" t="s">
        <v>452</v>
      </c>
      <c r="BG128" s="827"/>
      <c r="BH128" s="827"/>
      <c r="BI128" s="827"/>
      <c r="BJ128" s="827"/>
      <c r="BK128" s="827"/>
      <c r="BL128" s="850"/>
      <c r="BM128" s="826">
        <v>12.75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505</v>
      </c>
      <c r="CQ128" s="768"/>
      <c r="CR128" s="768"/>
      <c r="CS128" s="768"/>
      <c r="CT128" s="768"/>
      <c r="CU128" s="768"/>
      <c r="CV128" s="768"/>
      <c r="CW128" s="768"/>
      <c r="CX128" s="768"/>
      <c r="CY128" s="768"/>
      <c r="CZ128" s="768"/>
      <c r="DA128" s="768"/>
      <c r="DB128" s="768"/>
      <c r="DC128" s="768"/>
      <c r="DD128" s="768"/>
      <c r="DE128" s="768"/>
      <c r="DF128" s="769"/>
      <c r="DG128" s="830" t="s">
        <v>421</v>
      </c>
      <c r="DH128" s="831"/>
      <c r="DI128" s="831"/>
      <c r="DJ128" s="831"/>
      <c r="DK128" s="831"/>
      <c r="DL128" s="831">
        <v>15162</v>
      </c>
      <c r="DM128" s="831"/>
      <c r="DN128" s="831"/>
      <c r="DO128" s="831"/>
      <c r="DP128" s="831"/>
      <c r="DQ128" s="831">
        <v>17557</v>
      </c>
      <c r="DR128" s="831"/>
      <c r="DS128" s="831"/>
      <c r="DT128" s="831"/>
      <c r="DU128" s="831"/>
      <c r="DV128" s="832">
        <v>0.1</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506</v>
      </c>
      <c r="X129" s="817"/>
      <c r="Y129" s="817"/>
      <c r="Z129" s="818"/>
      <c r="AA129" s="819">
        <v>15470531</v>
      </c>
      <c r="AB129" s="820"/>
      <c r="AC129" s="820"/>
      <c r="AD129" s="820"/>
      <c r="AE129" s="821"/>
      <c r="AF129" s="822">
        <v>15384364</v>
      </c>
      <c r="AG129" s="820"/>
      <c r="AH129" s="820"/>
      <c r="AI129" s="820"/>
      <c r="AJ129" s="821"/>
      <c r="AK129" s="822">
        <v>15362709</v>
      </c>
      <c r="AL129" s="820"/>
      <c r="AM129" s="820"/>
      <c r="AN129" s="820"/>
      <c r="AO129" s="821"/>
      <c r="AP129" s="823"/>
      <c r="AQ129" s="824"/>
      <c r="AR129" s="824"/>
      <c r="AS129" s="824"/>
      <c r="AT129" s="825"/>
      <c r="AU129" s="284"/>
      <c r="AV129" s="284"/>
      <c r="AW129" s="284"/>
      <c r="AX129" s="789" t="s">
        <v>507</v>
      </c>
      <c r="AY129" s="790"/>
      <c r="AZ129" s="790"/>
      <c r="BA129" s="790"/>
      <c r="BB129" s="790"/>
      <c r="BC129" s="790"/>
      <c r="BD129" s="790"/>
      <c r="BE129" s="791"/>
      <c r="BF129" s="809" t="s">
        <v>452</v>
      </c>
      <c r="BG129" s="810"/>
      <c r="BH129" s="810"/>
      <c r="BI129" s="810"/>
      <c r="BJ129" s="810"/>
      <c r="BK129" s="810"/>
      <c r="BL129" s="811"/>
      <c r="BM129" s="809">
        <v>17.75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508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509</v>
      </c>
      <c r="X130" s="817"/>
      <c r="Y130" s="817"/>
      <c r="Z130" s="818"/>
      <c r="AA130" s="819">
        <v>2605584</v>
      </c>
      <c r="AB130" s="820"/>
      <c r="AC130" s="820"/>
      <c r="AD130" s="820"/>
      <c r="AE130" s="821"/>
      <c r="AF130" s="822">
        <v>2539618</v>
      </c>
      <c r="AG130" s="820"/>
      <c r="AH130" s="820"/>
      <c r="AI130" s="820"/>
      <c r="AJ130" s="821"/>
      <c r="AK130" s="822">
        <v>2459622</v>
      </c>
      <c r="AL130" s="820"/>
      <c r="AM130" s="820"/>
      <c r="AN130" s="820"/>
      <c r="AO130" s="821"/>
      <c r="AP130" s="823"/>
      <c r="AQ130" s="824"/>
      <c r="AR130" s="824"/>
      <c r="AS130" s="824"/>
      <c r="AT130" s="825"/>
      <c r="AU130" s="284"/>
      <c r="AV130" s="284"/>
      <c r="AW130" s="284"/>
      <c r="AX130" s="789" t="s">
        <v>510</v>
      </c>
      <c r="AY130" s="790"/>
      <c r="AZ130" s="790"/>
      <c r="BA130" s="790"/>
      <c r="BB130" s="790"/>
      <c r="BC130" s="790"/>
      <c r="BD130" s="790"/>
      <c r="BE130" s="791"/>
      <c r="BF130" s="792">
        <v>10.5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511</v>
      </c>
      <c r="X131" s="800"/>
      <c r="Y131" s="800"/>
      <c r="Z131" s="801"/>
      <c r="AA131" s="802">
        <v>12864947</v>
      </c>
      <c r="AB131" s="803"/>
      <c r="AC131" s="803"/>
      <c r="AD131" s="803"/>
      <c r="AE131" s="804"/>
      <c r="AF131" s="805">
        <v>12844746</v>
      </c>
      <c r="AG131" s="803"/>
      <c r="AH131" s="803"/>
      <c r="AI131" s="803"/>
      <c r="AJ131" s="804"/>
      <c r="AK131" s="805">
        <v>12903087</v>
      </c>
      <c r="AL131" s="803"/>
      <c r="AM131" s="803"/>
      <c r="AN131" s="803"/>
      <c r="AO131" s="804"/>
      <c r="AP131" s="806"/>
      <c r="AQ131" s="807"/>
      <c r="AR131" s="807"/>
      <c r="AS131" s="807"/>
      <c r="AT131" s="808"/>
      <c r="AU131" s="284"/>
      <c r="AV131" s="284"/>
      <c r="AW131" s="284"/>
      <c r="AX131" s="767" t="s">
        <v>512</v>
      </c>
      <c r="AY131" s="768"/>
      <c r="AZ131" s="768"/>
      <c r="BA131" s="768"/>
      <c r="BB131" s="768"/>
      <c r="BC131" s="768"/>
      <c r="BD131" s="768"/>
      <c r="BE131" s="769"/>
      <c r="BF131" s="770">
        <v>9.4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513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514</v>
      </c>
      <c r="W132" s="780"/>
      <c r="X132" s="780"/>
      <c r="Y132" s="780"/>
      <c r="Z132" s="781"/>
      <c r="AA132" s="782">
        <v>11.486561119999999</v>
      </c>
      <c r="AB132" s="783"/>
      <c r="AC132" s="783"/>
      <c r="AD132" s="783"/>
      <c r="AE132" s="784"/>
      <c r="AF132" s="785">
        <v>10.556129329999999</v>
      </c>
      <c r="AG132" s="783"/>
      <c r="AH132" s="783"/>
      <c r="AI132" s="783"/>
      <c r="AJ132" s="784"/>
      <c r="AK132" s="785">
        <v>9.7277108959999996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515</v>
      </c>
      <c r="W133" s="759"/>
      <c r="X133" s="759"/>
      <c r="Y133" s="759"/>
      <c r="Z133" s="760"/>
      <c r="AA133" s="761">
        <v>11.2</v>
      </c>
      <c r="AB133" s="762"/>
      <c r="AC133" s="762"/>
      <c r="AD133" s="762"/>
      <c r="AE133" s="763"/>
      <c r="AF133" s="761">
        <v>11.3</v>
      </c>
      <c r="AG133" s="762"/>
      <c r="AH133" s="762"/>
      <c r="AI133" s="762"/>
      <c r="AJ133" s="763"/>
      <c r="AK133" s="761">
        <v>10.5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AYpge6eqbvqyQiS/sMItGD/uZbFTMeh3zMCqAgiELxppfFcTMiaEaS/aUEMXqfbso41TIljFYcablB/BZ1Q+RA==" saltValue="kKq8Ii61K/9+a4DtlrnK1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DReYI62sUfkn0AwwuVDmbFPQQ63S1AIRLUf8spAnOW79udi3l560aliJZtAtM2ooB/o0L05gkuOdPZFiHhiYA==" saltValue="2AQzOGEjd+vB0VETZ6Bj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FB5W8UQbEpClUodAxlzWK993cXG3Hc+b48KaMJqB9FH60wXwRWBI/qknT+O9rvt77Y4In4XbmwImOVsH8Laug==" saltValue="n0jrq5v+exDaJJDu5LqJ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519</v>
      </c>
      <c r="AP7" s="303"/>
      <c r="AQ7" s="304" t="s">
        <v>520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521</v>
      </c>
      <c r="AQ8" s="310" t="s">
        <v>522</v>
      </c>
      <c r="AR8" s="311" t="s">
        <v>523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7" t="s">
        <v>524</v>
      </c>
      <c r="AL9" s="1188"/>
      <c r="AM9" s="1188"/>
      <c r="AN9" s="1189"/>
      <c r="AO9" s="312">
        <v>3524357</v>
      </c>
      <c r="AP9" s="312">
        <v>53654</v>
      </c>
      <c r="AQ9" s="313">
        <v>62647</v>
      </c>
      <c r="AR9" s="314">
        <v>-14.4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7" t="s">
        <v>525</v>
      </c>
      <c r="AL10" s="1188"/>
      <c r="AM10" s="1188"/>
      <c r="AN10" s="1189"/>
      <c r="AO10" s="315">
        <v>117519</v>
      </c>
      <c r="AP10" s="315">
        <v>1789</v>
      </c>
      <c r="AQ10" s="316">
        <v>5968</v>
      </c>
      <c r="AR10" s="317">
        <v>-70</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7" t="s">
        <v>526</v>
      </c>
      <c r="AL11" s="1188"/>
      <c r="AM11" s="1188"/>
      <c r="AN11" s="1189"/>
      <c r="AO11" s="315">
        <v>738156</v>
      </c>
      <c r="AP11" s="315">
        <v>11237</v>
      </c>
      <c r="AQ11" s="316">
        <v>5863</v>
      </c>
      <c r="AR11" s="317">
        <v>91.7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7" t="s">
        <v>527</v>
      </c>
      <c r="AL12" s="1188"/>
      <c r="AM12" s="1188"/>
      <c r="AN12" s="1189"/>
      <c r="AO12" s="315">
        <v>196300</v>
      </c>
      <c r="AP12" s="315">
        <v>2988</v>
      </c>
      <c r="AQ12" s="316">
        <v>1312</v>
      </c>
      <c r="AR12" s="317">
        <v>127.7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7" t="s">
        <v>528</v>
      </c>
      <c r="AL13" s="1188"/>
      <c r="AM13" s="1188"/>
      <c r="AN13" s="1189"/>
      <c r="AO13" s="315" t="s">
        <v>529</v>
      </c>
      <c r="AP13" s="315" t="s">
        <v>529</v>
      </c>
      <c r="AQ13" s="316">
        <v>0</v>
      </c>
      <c r="AR13" s="317" t="s">
        <v>529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7" t="s">
        <v>530</v>
      </c>
      <c r="AL14" s="1188"/>
      <c r="AM14" s="1188"/>
      <c r="AN14" s="1189"/>
      <c r="AO14" s="315">
        <v>142409</v>
      </c>
      <c r="AP14" s="315">
        <v>2168</v>
      </c>
      <c r="AQ14" s="316">
        <v>2308</v>
      </c>
      <c r="AR14" s="317">
        <v>-6.1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7" t="s">
        <v>531</v>
      </c>
      <c r="AL15" s="1188"/>
      <c r="AM15" s="1188"/>
      <c r="AN15" s="1189"/>
      <c r="AO15" s="315">
        <v>186786</v>
      </c>
      <c r="AP15" s="315">
        <v>2844</v>
      </c>
      <c r="AQ15" s="316">
        <v>1635</v>
      </c>
      <c r="AR15" s="317">
        <v>73.900000000000006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0" t="s">
        <v>532</v>
      </c>
      <c r="AL16" s="1191"/>
      <c r="AM16" s="1191"/>
      <c r="AN16" s="1192"/>
      <c r="AO16" s="315">
        <v>-399233</v>
      </c>
      <c r="AP16" s="315">
        <v>-6078</v>
      </c>
      <c r="AQ16" s="316">
        <v>-5106</v>
      </c>
      <c r="AR16" s="317">
        <v>19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0" t="s">
        <v>189</v>
      </c>
      <c r="AL17" s="1191"/>
      <c r="AM17" s="1191"/>
      <c r="AN17" s="1192"/>
      <c r="AO17" s="315">
        <v>4506294</v>
      </c>
      <c r="AP17" s="315">
        <v>68603</v>
      </c>
      <c r="AQ17" s="316">
        <v>74627</v>
      </c>
      <c r="AR17" s="317">
        <v>-8.1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534</v>
      </c>
      <c r="AP20" s="323" t="s">
        <v>535</v>
      </c>
      <c r="AQ20" s="324" t="s">
        <v>536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4" t="s">
        <v>537</v>
      </c>
      <c r="AL21" s="1185"/>
      <c r="AM21" s="1185"/>
      <c r="AN21" s="1186"/>
      <c r="AO21" s="327">
        <v>6.15</v>
      </c>
      <c r="AP21" s="328">
        <v>7.32</v>
      </c>
      <c r="AQ21" s="329">
        <v>-1.17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4" t="s">
        <v>538</v>
      </c>
      <c r="AL22" s="1185"/>
      <c r="AM22" s="1185"/>
      <c r="AN22" s="1186"/>
      <c r="AO22" s="332">
        <v>99.3</v>
      </c>
      <c r="AP22" s="333">
        <v>98.6</v>
      </c>
      <c r="AQ22" s="334">
        <v>0.7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519</v>
      </c>
      <c r="AP30" s="303"/>
      <c r="AQ30" s="304" t="s">
        <v>520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521</v>
      </c>
      <c r="AQ31" s="310" t="s">
        <v>522</v>
      </c>
      <c r="AR31" s="311" t="s">
        <v>523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5" t="s">
        <v>542</v>
      </c>
      <c r="AL32" s="1176"/>
      <c r="AM32" s="1176"/>
      <c r="AN32" s="1177"/>
      <c r="AO32" s="342">
        <v>2998316</v>
      </c>
      <c r="AP32" s="342">
        <v>45646</v>
      </c>
      <c r="AQ32" s="343">
        <v>39505</v>
      </c>
      <c r="AR32" s="344">
        <v>15.5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5" t="s">
        <v>543</v>
      </c>
      <c r="AL33" s="1176"/>
      <c r="AM33" s="1176"/>
      <c r="AN33" s="1177"/>
      <c r="AO33" s="342" t="s">
        <v>529</v>
      </c>
      <c r="AP33" s="342" t="s">
        <v>529</v>
      </c>
      <c r="AQ33" s="343" t="s">
        <v>529</v>
      </c>
      <c r="AR33" s="344" t="s">
        <v>529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5" t="s">
        <v>544</v>
      </c>
      <c r="AL34" s="1176"/>
      <c r="AM34" s="1176"/>
      <c r="AN34" s="1177"/>
      <c r="AO34" s="342" t="s">
        <v>529</v>
      </c>
      <c r="AP34" s="342" t="s">
        <v>529</v>
      </c>
      <c r="AQ34" s="343">
        <v>56</v>
      </c>
      <c r="AR34" s="344" t="s">
        <v>529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5" t="s">
        <v>545</v>
      </c>
      <c r="AL35" s="1176"/>
      <c r="AM35" s="1176"/>
      <c r="AN35" s="1177"/>
      <c r="AO35" s="342">
        <v>487722</v>
      </c>
      <c r="AP35" s="342">
        <v>7425</v>
      </c>
      <c r="AQ35" s="343">
        <v>13645</v>
      </c>
      <c r="AR35" s="344">
        <v>-45.6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5" t="s">
        <v>546</v>
      </c>
      <c r="AL36" s="1176"/>
      <c r="AM36" s="1176"/>
      <c r="AN36" s="1177"/>
      <c r="AO36" s="342">
        <v>493634</v>
      </c>
      <c r="AP36" s="342">
        <v>7515</v>
      </c>
      <c r="AQ36" s="343">
        <v>1726</v>
      </c>
      <c r="AR36" s="344">
        <v>335.4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5" t="s">
        <v>547</v>
      </c>
      <c r="AL37" s="1176"/>
      <c r="AM37" s="1176"/>
      <c r="AN37" s="1177"/>
      <c r="AO37" s="342" t="s">
        <v>529</v>
      </c>
      <c r="AP37" s="342" t="s">
        <v>529</v>
      </c>
      <c r="AQ37" s="343">
        <v>663</v>
      </c>
      <c r="AR37" s="344" t="s">
        <v>529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8" t="s">
        <v>548</v>
      </c>
      <c r="AL38" s="1179"/>
      <c r="AM38" s="1179"/>
      <c r="AN38" s="1180"/>
      <c r="AO38" s="345">
        <v>119</v>
      </c>
      <c r="AP38" s="345">
        <v>2</v>
      </c>
      <c r="AQ38" s="346">
        <v>1</v>
      </c>
      <c r="AR38" s="334">
        <v>100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8" t="s">
        <v>549</v>
      </c>
      <c r="AL39" s="1179"/>
      <c r="AM39" s="1179"/>
      <c r="AN39" s="1180"/>
      <c r="AO39" s="342">
        <v>-264994</v>
      </c>
      <c r="AP39" s="342">
        <v>-4034</v>
      </c>
      <c r="AQ39" s="343">
        <v>-5573</v>
      </c>
      <c r="AR39" s="344">
        <v>-27.6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5" t="s">
        <v>550</v>
      </c>
      <c r="AL40" s="1176"/>
      <c r="AM40" s="1176"/>
      <c r="AN40" s="1177"/>
      <c r="AO40" s="342">
        <v>-2459622</v>
      </c>
      <c r="AP40" s="342">
        <v>-37445</v>
      </c>
      <c r="AQ40" s="343">
        <v>-36518</v>
      </c>
      <c r="AR40" s="344">
        <v>2.5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1" t="s">
        <v>304</v>
      </c>
      <c r="AL41" s="1182"/>
      <c r="AM41" s="1182"/>
      <c r="AN41" s="1183"/>
      <c r="AO41" s="342">
        <v>1255175</v>
      </c>
      <c r="AP41" s="342">
        <v>19108</v>
      </c>
      <c r="AQ41" s="343">
        <v>13504</v>
      </c>
      <c r="AR41" s="344">
        <v>41.5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8" t="s">
        <v>519</v>
      </c>
      <c r="AN49" s="1170" t="s">
        <v>554</v>
      </c>
      <c r="AO49" s="1171"/>
      <c r="AP49" s="1171"/>
      <c r="AQ49" s="1171"/>
      <c r="AR49" s="117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69"/>
      <c r="AN50" s="358" t="s">
        <v>555</v>
      </c>
      <c r="AO50" s="359" t="s">
        <v>556</v>
      </c>
      <c r="AP50" s="360" t="s">
        <v>557</v>
      </c>
      <c r="AQ50" s="361" t="s">
        <v>558</v>
      </c>
      <c r="AR50" s="362" t="s">
        <v>559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560</v>
      </c>
      <c r="AL51" s="355"/>
      <c r="AM51" s="363">
        <v>3961974</v>
      </c>
      <c r="AN51" s="364">
        <v>58319</v>
      </c>
      <c r="AO51" s="365">
        <v>5.5</v>
      </c>
      <c r="AP51" s="366">
        <v>66255</v>
      </c>
      <c r="AQ51" s="367">
        <v>3.6</v>
      </c>
      <c r="AR51" s="368">
        <v>1.9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561</v>
      </c>
      <c r="AM52" s="371">
        <v>1425148</v>
      </c>
      <c r="AN52" s="372">
        <v>20978</v>
      </c>
      <c r="AO52" s="373">
        <v>16.3</v>
      </c>
      <c r="AP52" s="374">
        <v>31822</v>
      </c>
      <c r="AQ52" s="375">
        <v>8.8000000000000007</v>
      </c>
      <c r="AR52" s="376">
        <v>7.5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562</v>
      </c>
      <c r="AL53" s="355"/>
      <c r="AM53" s="363">
        <v>4986892</v>
      </c>
      <c r="AN53" s="364">
        <v>74156</v>
      </c>
      <c r="AO53" s="365">
        <v>27.2</v>
      </c>
      <c r="AP53" s="366">
        <v>54227</v>
      </c>
      <c r="AQ53" s="367">
        <v>-18.2</v>
      </c>
      <c r="AR53" s="368">
        <v>45.4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561</v>
      </c>
      <c r="AM54" s="371">
        <v>1758983</v>
      </c>
      <c r="AN54" s="372">
        <v>26156</v>
      </c>
      <c r="AO54" s="373">
        <v>24.7</v>
      </c>
      <c r="AP54" s="374">
        <v>29694</v>
      </c>
      <c r="AQ54" s="375">
        <v>-6.7</v>
      </c>
      <c r="AR54" s="376">
        <v>31.4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563</v>
      </c>
      <c r="AL55" s="355"/>
      <c r="AM55" s="363">
        <v>4271631</v>
      </c>
      <c r="AN55" s="364">
        <v>64008</v>
      </c>
      <c r="AO55" s="365">
        <v>-13.7</v>
      </c>
      <c r="AP55" s="366">
        <v>57295</v>
      </c>
      <c r="AQ55" s="367">
        <v>5.7</v>
      </c>
      <c r="AR55" s="368">
        <v>-19.399999999999999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561</v>
      </c>
      <c r="AM56" s="371">
        <v>2165543</v>
      </c>
      <c r="AN56" s="372">
        <v>32449</v>
      </c>
      <c r="AO56" s="373">
        <v>24.1</v>
      </c>
      <c r="AP56" s="374">
        <v>32771</v>
      </c>
      <c r="AQ56" s="375">
        <v>10.4</v>
      </c>
      <c r="AR56" s="376">
        <v>13.7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564</v>
      </c>
      <c r="AL57" s="355"/>
      <c r="AM57" s="363">
        <v>3723157</v>
      </c>
      <c r="AN57" s="364">
        <v>56222</v>
      </c>
      <c r="AO57" s="365">
        <v>-12.2</v>
      </c>
      <c r="AP57" s="366">
        <v>54110</v>
      </c>
      <c r="AQ57" s="367">
        <v>-5.6</v>
      </c>
      <c r="AR57" s="368">
        <v>-6.6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561</v>
      </c>
      <c r="AM58" s="371">
        <v>1821600</v>
      </c>
      <c r="AN58" s="372">
        <v>27507</v>
      </c>
      <c r="AO58" s="373">
        <v>-15.2</v>
      </c>
      <c r="AP58" s="374">
        <v>30620</v>
      </c>
      <c r="AQ58" s="375">
        <v>-6.6</v>
      </c>
      <c r="AR58" s="376">
        <v>-8.6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565</v>
      </c>
      <c r="AL59" s="355"/>
      <c r="AM59" s="363">
        <v>3687283</v>
      </c>
      <c r="AN59" s="364">
        <v>56134</v>
      </c>
      <c r="AO59" s="365">
        <v>-0.2</v>
      </c>
      <c r="AP59" s="366">
        <v>54684</v>
      </c>
      <c r="AQ59" s="367">
        <v>1.1000000000000001</v>
      </c>
      <c r="AR59" s="368">
        <v>-1.3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561</v>
      </c>
      <c r="AM60" s="371">
        <v>1827578</v>
      </c>
      <c r="AN60" s="372">
        <v>27823</v>
      </c>
      <c r="AO60" s="373">
        <v>1.1000000000000001</v>
      </c>
      <c r="AP60" s="374">
        <v>32829</v>
      </c>
      <c r="AQ60" s="375">
        <v>7.2</v>
      </c>
      <c r="AR60" s="376">
        <v>-6.1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566</v>
      </c>
      <c r="AL61" s="377"/>
      <c r="AM61" s="378">
        <v>4126187</v>
      </c>
      <c r="AN61" s="379">
        <v>61768</v>
      </c>
      <c r="AO61" s="380">
        <v>1.3</v>
      </c>
      <c r="AP61" s="381">
        <v>57314</v>
      </c>
      <c r="AQ61" s="382">
        <v>-2.7</v>
      </c>
      <c r="AR61" s="368">
        <v>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561</v>
      </c>
      <c r="AM62" s="371">
        <v>1799770</v>
      </c>
      <c r="AN62" s="372">
        <v>26983</v>
      </c>
      <c r="AO62" s="373">
        <v>10.199999999999999</v>
      </c>
      <c r="AP62" s="374">
        <v>31547</v>
      </c>
      <c r="AQ62" s="375">
        <v>2.6</v>
      </c>
      <c r="AR62" s="376">
        <v>7.6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zInmBoJ0WtihojySrYUbY8Agll4tKpou86flR+P3yN6QqwDoXL02q4bIRFpDqNaO/vtJO+NWoqYKhbCeNb/s7w==" saltValue="slPI0e96r1AQ5JSnyE5Tc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rQJYwHRQdX+idYKvdN+VCHNSGmcvS8Amq29uHBMKadxm8+8wFf8whcH+ySodlh4pFmke9/Yja4PIbm3o3J8jA==" saltValue="TFS6VhyBa3jibXgJVj/n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K/P9X+3fJBGJyJ90SR2Sktp7xd0LM7HVsgU7RR6DQkt3C0V3EOmi7ytnmqIqPLGqzuOvtRexTtE2lWHWJmGNg==" saltValue="fPe9hZk/UYwkUnf0q/rF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193" t="s">
        <v>3</v>
      </c>
      <c r="D47" s="1193"/>
      <c r="E47" s="1194"/>
      <c r="F47" s="11">
        <v>19.72</v>
      </c>
      <c r="G47" s="12">
        <v>20.18</v>
      </c>
      <c r="H47" s="12">
        <v>20.239999999999998</v>
      </c>
      <c r="I47" s="12">
        <v>19.71</v>
      </c>
      <c r="J47" s="13">
        <v>19.09</v>
      </c>
    </row>
    <row r="48" spans="2:10" ht="57.75" customHeight="1">
      <c r="B48" s="14"/>
      <c r="C48" s="1195" t="s">
        <v>4</v>
      </c>
      <c r="D48" s="1195"/>
      <c r="E48" s="1196"/>
      <c r="F48" s="15">
        <v>4.78</v>
      </c>
      <c r="G48" s="16">
        <v>4.78</v>
      </c>
      <c r="H48" s="16">
        <v>3.99</v>
      </c>
      <c r="I48" s="16">
        <v>4.6900000000000004</v>
      </c>
      <c r="J48" s="17">
        <v>5.07</v>
      </c>
    </row>
    <row r="49" spans="2:10" ht="57.75" customHeight="1" thickBot="1">
      <c r="B49" s="18"/>
      <c r="C49" s="1197" t="s">
        <v>5</v>
      </c>
      <c r="D49" s="1197"/>
      <c r="E49" s="1198"/>
      <c r="F49" s="19" t="s">
        <v>575</v>
      </c>
      <c r="G49" s="20" t="s">
        <v>576</v>
      </c>
      <c r="H49" s="20" t="s">
        <v>577</v>
      </c>
      <c r="I49" s="20" t="s">
        <v>578</v>
      </c>
      <c r="J49" s="21" t="s">
        <v>579</v>
      </c>
    </row>
    <row r="50" spans="2:10" ht="13.5" customHeight="1"/>
    <row r="51" spans="2:10" ht="13.5" hidden="1" customHeight="1"/>
    <row r="52" spans="2:10" ht="13.5" hidden="1" customHeight="1"/>
    <row r="53" spans="2:10" ht="13.5" hidden="1" customHeight="1"/>
  </sheetData>
  <sheetProtection algorithmName="SHA-512" hashValue="6l45K7mSAoj6FnwCFlLRrfMwXp3pR0bzVg1VERc9pCfKGyHWuYXXLtXJtX/whyHT+GfUIiaW/YepvI4Z7F4NhA==" saltValue="9jJFI7c/KbAgn8v8j07L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user017</dc:creator>
  <cp:keywords/>
  <dc:description/>
  <cp:lastModifiedBy>user017</cp:lastModifiedBy>
  <cp:lastPrinted>2020-03-12T02:40:19Z</cp:lastPrinted>
  <dcterms:created xsi:type="dcterms:W3CDTF">2020-02-10T02:56:28Z</dcterms:created>
  <dcterms:modified xsi:type="dcterms:W3CDTF">2020-05-24T07:14:58Z</dcterms:modified>
  <cp:category/>
</cp:coreProperties>
</file>