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concurrentManualCount="2"/>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BE37" i="9"/>
  <c r="AM37" i="9"/>
  <c r="C37" i="9"/>
  <c r="AM36" i="9"/>
  <c r="CO34" i="9"/>
  <c r="CO35" i="9" s="1"/>
  <c r="CO36" i="9" s="1"/>
  <c r="CO37" i="9" s="1"/>
  <c r="BW34" i="9"/>
  <c r="BW35" i="9" s="1"/>
  <c r="BW36" i="9" s="1"/>
  <c r="BW37" i="9" s="1"/>
  <c r="BW38" i="9" s="1"/>
  <c r="BW39" i="9" s="1"/>
  <c r="BW40" i="9" s="1"/>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E34" i="9" l="1"/>
  <c r="BE35" i="9" s="1"/>
  <c r="BE36" i="9" s="1"/>
  <c r="AM34" i="9"/>
  <c r="AM35" i="9" s="1"/>
</calcChain>
</file>

<file path=xl/sharedStrings.xml><?xml version="1.0" encoding="utf-8"?>
<sst xmlns="http://schemas.openxmlformats.org/spreadsheetml/2006/main" count="1050" uniqueCount="576">
  <si>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</si>
  <si>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</si>
  <si>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</si>
  <si>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</si>
  <si>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</si>
  <si>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</si>
  <si>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</si>
  <si>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</si>
  <si>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</si>
  <si>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</si>
  <si>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</si>
  <si>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</si>
  <si>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</si>
  <si>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</si>
  <si>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</si>
  <si>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</si>
  <si>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</si>
  <si>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</si>
  <si>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</si>
  <si>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</si>
  <si>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</si>
  <si>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</si>
  <si>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</si>
  <si>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</si>
  <si>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</si>
  <si>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</si>
  <si>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</si>
  <si>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</si>
  <si>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</si>
  <si>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</si>
  <si>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</si>
  <si>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</si>
  <si>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</si>
  <si>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</si>
  <si>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</si>
  <si>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</si>
  <si>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</si>
  <si>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</si>
  <si>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</si>
  <si>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</si>
  <si>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</si>
  <si>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</si>
  <si>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</si>
  <si>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</si>
  <si>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</si>
  <si>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</si>
  <si>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</si>
  <si>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</si>
  <si>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</si>
  <si>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</si>
  <si>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</si>
  <si>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</si>
  <si>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</si>
  <si>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</si>
  <si>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</si>
  <si>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</si>
  <si>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</si>
  <si>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</si>
  <si>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</si>
  <si>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</si>
  <si>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</si>
  <si>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</si>
  <si>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</si>
  <si>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</si>
  <si>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</si>
  <si>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</si>
  <si>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</si>
  <si>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</si>
  <si>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</si>
  <si>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</si>
  <si>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</si>
  <si>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</si>
  <si>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</si>
  <si>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</si>
  <si>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</si>
  <si>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</si>
  <si>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</si>
  <si>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</si>
  <si>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</si>
  <si>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</si>
  <si>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</si>
  <si>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</si>
  <si>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</si>
  <si>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藤岡市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</si>
  <si>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</si>
  <si>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</si>
  <si>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</si>
  <si>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</si>
  <si>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</si>
  <si>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</si>
  <si>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</si>
  <si>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</si>
  <si>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</si>
  <si>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</si>
  <si>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</si>
  <si>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</si>
  <si>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</si>
  <si>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</si>
  <si>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</si>
  <si>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</si>
  <si>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</si>
  <si>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</si>
  <si>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</si>
  <si>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</si>
  <si>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</si>
  <si>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</si>
  <si>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</si>
  <si>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</si>
  <si>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</si>
  <si>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</si>
  <si>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</si>
  <si>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</si>
  <si>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</si>
  <si>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</si>
  <si>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</si>
  <si>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</si>
  <si>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</si>
  <si>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</si>
  <si>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</si>
  <si>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</si>
  <si>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</si>
  <si>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</si>
  <si>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</si>
  <si>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</si>
  <si>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</si>
  <si>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</si>
  <si>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</si>
  <si>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</si>
  <si>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</si>
  <si>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</si>
  <si>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</si>
  <si>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</si>
  <si>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</si>
  <si>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</si>
  <si>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</si>
  <si>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</si>
  <si>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</si>
  <si>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</si>
  <si>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</si>
  <si>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</si>
  <si>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</si>
  <si>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</si>
  <si>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</si>
  <si>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</si>
  <si>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</si>
  <si>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</si>
  <si>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</si>
  <si>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</si>
  <si>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</si>
  <si>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</si>
  <si>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</si>
  <si>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</si>
  <si>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</si>
  <si>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</si>
  <si>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</si>
  <si>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</si>
  <si>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</si>
  <si>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</si>
  <si>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</si>
  <si>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</si>
  <si>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</si>
  <si>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</si>
  <si>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</si>
  <si>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</si>
  <si>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</si>
  <si>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</si>
  <si>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</si>
  <si>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</si>
  <si>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</si>
  <si>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</si>
  <si>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</si>
  <si>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</si>
  <si>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</si>
  <si>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</si>
  <si>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</si>
  <si>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</si>
  <si>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</si>
  <si>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</si>
  <si>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</si>
  <si>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</si>
  <si>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</si>
  <si>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</si>
  <si>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</si>
  <si>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</si>
  <si>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</si>
  <si>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</si>
  <si>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</si>
  <si>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</si>
  <si>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</si>
  <si>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</si>
  <si>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</si>
  <si>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</si>
  <si>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</si>
  <si>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</si>
  <si>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</si>
  <si>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</si>
  <si>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</si>
  <si>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</si>
  <si>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群馬県藤岡市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</si>
  <si>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</si>
  <si>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</si>
  <si>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</si>
  <si>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</si>
  <si>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</si>
  <si>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</si>
  <si>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</si>
  <si>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</si>
  <si>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</si>
  <si>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</si>
  <si>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</si>
  <si>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</si>
  <si>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</si>
  <si>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</si>
  <si>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</si>
  <si>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</si>
  <si>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</si>
  <si>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</si>
  <si>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</si>
  <si>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</si>
  <si>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</si>
  <si>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</si>
  <si>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</si>
  <si>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</si>
  <si>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</si>
  <si>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</si>
  <si>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</si>
  <si>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</si>
  <si>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</si>
  <si>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</si>
  <si>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</si>
  <si>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</si>
  <si>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</si>
  <si>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</si>
  <si>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</si>
  <si>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</si>
  <si>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</si>
  <si>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</si>
  <si>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</si>
  <si>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</si>
  <si>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</si>
  <si>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</si>
  <si>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</si>
  <si>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</si>
  <si>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</si>
  <si>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</si>
  <si>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</si>
  <si>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</si>
  <si>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</si>
  <si>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</si>
  <si>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</si>
  <si>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</si>
  <si>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</si>
  <si>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</si>
  <si>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</si>
  <si>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</si>
  <si>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</si>
  <si>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</si>
  <si>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</si>
  <si>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</si>
  <si>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</si>
  <si>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</si>
  <si>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</si>
  <si>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</si>
  <si>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</si>
  <si>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</si>
  <si>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</si>
  <si>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</si>
  <si>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</si>
  <si>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</si>
  <si>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</si>
  <si>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</si>
  <si>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</si>
  <si>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</si>
  <si>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</si>
  <si>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</si>
  <si>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</si>
  <si>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</si>
  <si>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</si>
  <si>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</si>
  <si>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</si>
  <si>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</si>
  <si>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</si>
  <si>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</si>
  <si>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</si>
  <si>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</si>
  <si>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</si>
  <si>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</si>
  <si>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</si>
  <si>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</si>
  <si>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</si>
  <si>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</si>
  <si>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</si>
  <si>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</si>
  <si>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</si>
  <si>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</si>
  <si>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</si>
  <si>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</si>
  <si>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</si>
  <si>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</si>
  <si>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</si>
  <si>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</si>
  <si>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</si>
  <si>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</si>
  <si>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</si>
  <si>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</si>
  <si>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</si>
  <si>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</si>
  <si>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</si>
  <si>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</si>
  <si>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</si>
  <si>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</si>
  <si>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</si>
  <si>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</si>
  <si>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</si>
  <si>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</si>
  <si>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</si>
  <si>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</si>
  <si>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</si>
  <si>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</si>
  <si>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</si>
  <si>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</si>
  <si>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</si>
  <si>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</si>
  <si>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</si>
  <si>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</si>
  <si>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</si>
  <si>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</si>
  <si>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</si>
  <si>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</si>
  <si>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</si>
  <si>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</si>
  <si>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</si>
  <si>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</si>
  <si>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</si>
  <si>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</si>
  <si>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</si>
  <si>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</si>
  <si>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</si>
  <si>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</si>
  <si>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</si>
  <si>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</si>
  <si>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</si>
  <si>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</si>
  <si>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</si>
  <si>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</si>
  <si>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</si>
  <si>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</si>
  <si>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群馬県藤岡市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</si>
  <si>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</si>
  <si>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</si>
  <si>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</si>
  <si>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</si>
  <si>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</si>
  <si>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</si>
  <si>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</si>
  <si>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</si>
  <si>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</si>
  <si>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</si>
  <si>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</si>
  <si>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</si>
  <si>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</si>
  <si>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</si>
  <si>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</si>
  <si>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</si>
  <si>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</si>
  <si>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</si>
  <si>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</si>
  <si>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</si>
  <si>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</si>
  <si>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学校給食センター事業特別会計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</si>
  <si>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</si>
  <si>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</si>
  <si>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</si>
  <si>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</si>
  <si>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</si>
  <si>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</si>
  <si>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</si>
  <si>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</si>
  <si>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</si>
  <si>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</si>
  <si>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</si>
  <si>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</si>
  <si>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</si>
  <si>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</si>
  <si>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後期高齢者医療特別会計</t>
    <phoneticPr fontId="5"/>
  </si>
  <si>
    <t>介護保険事業勘定特別会計</t>
    <phoneticPr fontId="5"/>
  </si>
  <si>
    <t>介護老人保健施設特別会計</t>
    <phoneticPr fontId="5"/>
  </si>
  <si>
    <t>水道事業会計</t>
    <phoneticPr fontId="5"/>
  </si>
  <si>
    <t>法適用企業</t>
    <phoneticPr fontId="5"/>
  </si>
  <si>
    <t>国民健康保険鬼石病院事業会計</t>
    <phoneticPr fontId="5"/>
  </si>
  <si>
    <t>下水道事業特別会計</t>
    <phoneticPr fontId="5"/>
  </si>
  <si>
    <t>法非適用企業</t>
    <phoneticPr fontId="5"/>
  </si>
  <si>
    <t>特定地域生活排水処理事業特別会計</t>
    <phoneticPr fontId="5"/>
  </si>
  <si>
    <t>簡易水道事業等特別会計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</si>
  <si>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</si>
  <si>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</si>
  <si>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</si>
  <si>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</si>
  <si>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</si>
  <si>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</si>
  <si>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</si>
  <si>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</si>
  <si>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</si>
  <si>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</si>
  <si>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</si>
  <si>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</si>
  <si>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</si>
  <si>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</si>
  <si>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</si>
  <si>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</si>
  <si>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</si>
  <si>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</si>
  <si>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</si>
  <si>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</si>
  <si>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</si>
  <si>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</si>
  <si>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</si>
  <si>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</si>
  <si>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</si>
  <si>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</si>
  <si>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</si>
  <si>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</si>
  <si>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</si>
  <si>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</si>
  <si>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</si>
  <si>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</si>
  <si>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</si>
  <si>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</si>
  <si>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</si>
  <si>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</si>
  <si>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</si>
  <si>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</si>
  <si>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</si>
  <si>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</si>
  <si>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</si>
  <si>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</si>
  <si>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</si>
  <si>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</si>
  <si>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</si>
  <si>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</si>
  <si>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</si>
  <si>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</si>
  <si>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</si>
  <si>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</si>
  <si>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</si>
  <si>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</si>
  <si>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</si>
  <si>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</si>
  <si>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</si>
  <si>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</si>
  <si>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</si>
  <si>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</si>
  <si>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</si>
  <si>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</si>
  <si>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</si>
  <si>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</si>
  <si>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</si>
  <si>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</si>
  <si>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</si>
  <si>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</si>
  <si>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</si>
  <si>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</si>
  <si>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</si>
  <si>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</si>
  <si>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</si>
  <si>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</si>
  <si>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</si>
  <si>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</si>
  <si>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</si>
  <si>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</si>
  <si>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</si>
  <si>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</si>
  <si>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</si>
  <si>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</si>
  <si>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</si>
  <si>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</si>
  <si>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</si>
  <si>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</si>
  <si>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</si>
  <si>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</si>
  <si>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</si>
  <si>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</si>
  <si>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</si>
  <si>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</si>
  <si>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</si>
  <si>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</si>
  <si>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</si>
  <si>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</si>
  <si>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</si>
  <si>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</si>
  <si>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</si>
  <si>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</si>
  <si>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</si>
  <si>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</si>
  <si>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</si>
  <si>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</si>
  <si>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</si>
  <si>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</si>
  <si>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</si>
  <si>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</si>
  <si>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</si>
  <si>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</si>
  <si>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</si>
  <si>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</si>
  <si>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</si>
  <si>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</si>
  <si>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</si>
  <si>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</si>
  <si>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</si>
  <si>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</si>
  <si>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</si>
  <si>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</si>
  <si>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</si>
  <si>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</si>
  <si>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</si>
  <si>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</si>
  <si>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</si>
  <si>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</si>
  <si>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</si>
  <si>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</si>
  <si>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</si>
  <si>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</si>
  <si>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</si>
  <si>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</si>
  <si>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</si>
  <si>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</si>
  <si>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</si>
  <si>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</si>
  <si>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</si>
  <si>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2.77</t>
  </si>
  <si>
    <t>▲ 1.10</t>
  </si>
  <si>
    <t>▲ 3.56</t>
  </si>
  <si>
    <t>▲ 1.88</t>
  </si>
  <si>
    <t>▲ 3.39</t>
  </si>
  <si>
    <t>水道事業会計</t>
  </si>
  <si>
    <t>一般会計</t>
  </si>
  <si>
    <t>国民健康保険鬼石病院事業会計</t>
  </si>
  <si>
    <t>国民健康保険事業勘定特別会計</t>
  </si>
  <si>
    <t>介護保険事業勘定特別会計</t>
  </si>
  <si>
    <t>下水道事業特別会計</t>
  </si>
  <si>
    <t>後期高齢者医療特別会計</t>
  </si>
  <si>
    <t>学校給食センター事業特別会計</t>
  </si>
  <si>
    <t>その他会計（赤字）</t>
  </si>
  <si>
    <t>その他会計（黒字）</t>
  </si>
  <si>
    <t>多野藤岡広域市町村圏振興整備組合</t>
    <rPh sb="0" eb="2">
      <t>タノ</t>
    </rPh>
    <rPh sb="2" eb="4">
      <t>フジオカ</t>
    </rPh>
    <rPh sb="4" eb="6">
      <t>コウイキ</t>
    </rPh>
    <rPh sb="6" eb="9">
      <t>シチョウソン</t>
    </rPh>
    <rPh sb="9" eb="10">
      <t>ケン</t>
    </rPh>
    <rPh sb="10" eb="12">
      <t>シンコウ</t>
    </rPh>
    <rPh sb="12" eb="14">
      <t>セイビ</t>
    </rPh>
    <rPh sb="14" eb="16">
      <t>クミアイ</t>
    </rPh>
    <phoneticPr fontId="30"/>
  </si>
  <si>
    <t>多野藤岡医療事務市町村組合（病院事業会計）</t>
    <rPh sb="0" eb="2">
      <t>タノ</t>
    </rPh>
    <rPh sb="2" eb="4">
      <t>フジオカ</t>
    </rPh>
    <rPh sb="4" eb="6">
      <t>イリョウ</t>
    </rPh>
    <rPh sb="6" eb="8">
      <t>ジム</t>
    </rPh>
    <rPh sb="8" eb="11">
      <t>シチョウソン</t>
    </rPh>
    <rPh sb="11" eb="13">
      <t>クミアイ</t>
    </rPh>
    <rPh sb="14" eb="16">
      <t>ビョウイン</t>
    </rPh>
    <rPh sb="16" eb="18">
      <t>ジギョウ</t>
    </rPh>
    <rPh sb="18" eb="20">
      <t>カイケイ</t>
    </rPh>
    <phoneticPr fontId="30"/>
  </si>
  <si>
    <t>多野藤岡医療事務市町村組合（老健施設会計）</t>
    <rPh sb="0" eb="2">
      <t>タノ</t>
    </rPh>
    <rPh sb="2" eb="4">
      <t>フジオカ</t>
    </rPh>
    <rPh sb="4" eb="6">
      <t>イリョウ</t>
    </rPh>
    <rPh sb="6" eb="8">
      <t>ジム</t>
    </rPh>
    <rPh sb="8" eb="11">
      <t>シチョウソン</t>
    </rPh>
    <rPh sb="11" eb="13">
      <t>クミアイ</t>
    </rPh>
    <rPh sb="14" eb="16">
      <t>ロウケン</t>
    </rPh>
    <rPh sb="16" eb="18">
      <t>シセツ</t>
    </rPh>
    <rPh sb="18" eb="20">
      <t>カイケイ</t>
    </rPh>
    <phoneticPr fontId="30"/>
  </si>
  <si>
    <t>群馬県市町村会館管理組合</t>
    <rPh sb="0" eb="3">
      <t>グンマケン</t>
    </rPh>
    <rPh sb="3" eb="6">
      <t>シチョウソン</t>
    </rPh>
    <rPh sb="6" eb="8">
      <t>カイカン</t>
    </rPh>
    <rPh sb="8" eb="10">
      <t>カンリ</t>
    </rPh>
    <rPh sb="10" eb="12">
      <t>クミアイ</t>
    </rPh>
    <phoneticPr fontId="30"/>
  </si>
  <si>
    <t>群馬県市町村総合事務組合</t>
    <rPh sb="0" eb="3">
      <t>グンマケン</t>
    </rPh>
    <rPh sb="3" eb="6">
      <t>シチョウソン</t>
    </rPh>
    <rPh sb="6" eb="8">
      <t>ソウゴウ</t>
    </rPh>
    <rPh sb="8" eb="10">
      <t>ジム</t>
    </rPh>
    <rPh sb="10" eb="12">
      <t>クミアイ</t>
    </rPh>
    <phoneticPr fontId="30"/>
  </si>
  <si>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30"/>
  </si>
  <si>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30"/>
  </si>
  <si>
    <t>藤岡市土地開発公社</t>
    <rPh sb="0" eb="3">
      <t>フジオカシ</t>
    </rPh>
    <rPh sb="3" eb="5">
      <t>トチ</t>
    </rPh>
    <rPh sb="5" eb="7">
      <t>カイハツ</t>
    </rPh>
    <rPh sb="7" eb="9">
      <t>コウシャ</t>
    </rPh>
    <phoneticPr fontId="30"/>
  </si>
  <si>
    <t>藤岡市文化振興事業団</t>
    <rPh sb="0" eb="3">
      <t>フジオカシ</t>
    </rPh>
    <rPh sb="3" eb="5">
      <t>ブンカ</t>
    </rPh>
    <rPh sb="5" eb="7">
      <t>シンコウ</t>
    </rPh>
    <rPh sb="7" eb="10">
      <t>ジギョウダン</t>
    </rPh>
    <phoneticPr fontId="30"/>
  </si>
  <si>
    <t>藤岡クロスパーク</t>
    <rPh sb="0" eb="2">
      <t>フジオカ</t>
    </rPh>
    <phoneticPr fontId="30"/>
  </si>
  <si>
    <t>神流湖整備協会</t>
    <rPh sb="0" eb="2">
      <t>カンナ</t>
    </rPh>
    <rPh sb="2" eb="3">
      <t>コ</t>
    </rPh>
    <rPh sb="3" eb="5">
      <t>セイビ</t>
    </rPh>
    <rPh sb="5" eb="7">
      <t>キョウカイ</t>
    </rPh>
    <phoneticPr fontId="30"/>
  </si>
  <si>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</si>
  <si>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</si>
  <si>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</si>
  <si>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</si>
  <si>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</si>
  <si>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</si>
  <si>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</si>
  <si>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</si>
  <si>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</si>
  <si>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</si>
  <si>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</si>
  <si>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</si>
  <si>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</si>
  <si>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</si>
  <si>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</si>
  <si>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</si>
  <si>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</si>
  <si>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</si>
  <si>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</si>
  <si>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</si>
  <si>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小中学校耐震補強大規模改修事業等の元金償還が随時開始となっていることによる元利償還金の増加等により、実質公債費比率については増加傾向にある。平成28年度をピークに、今後は公債費は減少傾向となることが見込まれる。しかし、公営企業債・組合債の元利償還金に対する繰出金等は今後増加傾向となることが想定されるため、より一層の公債費の抑制に努める。
　将来負担比率については、分子となる地方債残高や退職手当負担見込額等においてここ数年ピークとなっているが、分母となる標準財政規模が増加傾向となっているため相対的には比率は減少傾向となっている。今後については社会保障関係経費等や、起債の償還年限を10年から15年へと伸ばした影響による地方債残高の増加が見込まれ、基金の取り崩しも必要となることが想定されるため、一般会計及び公営企業会計、組合分も含め、より一層健全な財政運営に努める。</t>
    <rPh sb="16" eb="17">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</si>
</sst>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54227</c:v>
                </c:pt>
                <c:pt idx="4">
                  <c:v>57295</c:v>
                </c:pt>
              </c:numCache>
            </c:numRef>
          </c:val>
          <c:smooth val="0"/>
          <c:extLst xmlns:c16r2="http://schemas.microsoft.com/office/drawing/2015/06/chart">
            <c:ext xmlns:c16="http://schemas.microsoft.com/office/drawing/2014/chart" uri="{C3380CC4-5D6E-409C-BE32-E72D297353CC}">
              <c16:uniqueId val="{00000000-E544-42A1-B676-E5AF9426B9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58356</c:v>
                </c:pt>
                <c:pt idx="1">
                  <c:v>55258</c:v>
                </c:pt>
                <c:pt idx="2">
                  <c:v>58319</c:v>
                </c:pt>
                <c:pt idx="3">
                  <c:v>74156</c:v>
                </c:pt>
                <c:pt idx="4">
                  <c:v>64008</c:v>
                </c:pt>
              </c:numCache>
            </c:numRef>
          </c:val>
          <c:smooth val="0"/>
          <c:extLst xmlns:c16r2="http://schemas.microsoft.com/office/drawing/2015/06/chart">
            <c:ext xmlns:c16="http://schemas.microsoft.com/office/drawing/2014/chart" uri="{C3380CC4-5D6E-409C-BE32-E72D297353CC}">
              <c16:uniqueId val="{00000001-E544-42A1-B676-E5AF9426B9D9}"/>
            </c:ext>
          </c:extLst>
        </c:ser>
        <c:dLbls>
          <c:showLegendKey val="0"/>
          <c:showVal val="0"/>
          <c:showCatName val="0"/>
          <c:showSerName val="0"/>
          <c:showPercent val="0"/>
          <c:showBubbleSize val="0"/>
        </c:dLbls>
        <c:marker val="1"/>
        <c:smooth val="0"/>
        <c:axId val="114775552"/>
        <c:axId val="114777472"/>
      </c:lineChart>
      <c:catAx>
        <c:axId val="1147755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777472"/>
        <c:crosses val="autoZero"/>
        <c:auto val="1"/>
        <c:lblAlgn val="ctr"/>
        <c:lblOffset val="100"/>
        <c:tickLblSkip val="1"/>
        <c:tickMarkSkip val="1"/>
        <c:noMultiLvlLbl val="0"/>
      </c:catAx>
      <c:valAx>
        <c:axId val="11477747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775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4.2699999999999996</c:v>
                </c:pt>
                <c:pt idx="1">
                  <c:v>5.0999999999999996</c:v>
                </c:pt>
                <c:pt idx="2">
                  <c:v>4.78</c:v>
                </c:pt>
                <c:pt idx="3">
                  <c:v>4.78</c:v>
                </c:pt>
                <c:pt idx="4">
                  <c:v>3.99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20.88</c:v>
                </c:pt>
                <c:pt idx="1">
                  <c:v>20.41</c:v>
                </c:pt>
                <c:pt idx="2">
                  <c:v>19.72</c:v>
                </c:pt>
                <c:pt idx="3">
                  <c:v>20.18</c:v>
                </c:pt>
                <c:pt idx="4">
                  <c:v>20.239999999999998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5318528"/>
        <c:axId val="45320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-2.77</c:v>
                </c:pt>
                <c:pt idx="1">
                  <c:v>-1.1000000000000001</c:v>
                </c:pt>
                <c:pt idx="2">
                  <c:v>-3.56</c:v>
                </c:pt>
                <c:pt idx="3">
                  <c:v>-1.88</c:v>
                </c:pt>
                <c:pt idx="4">
                  <c:v>-3.39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5318528"/>
        <c:axId val="45320448"/>
      </c:lineChart>
      <c:catAx>
        <c:axId val="45318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320448"/>
        <c:crosses val="autoZero"/>
        <c:auto val="1"/>
        <c:lblAlgn val="ctr"/>
        <c:lblOffset val="100"/>
        <c:tickLblSkip val="1"/>
        <c:tickMarkSkip val="1"/>
        <c:noMultiLvlLbl val="0"/>
      </c:catAx>
      <c:valAx>
        <c:axId val="45320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318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c:v>
                </c:pt>
                <c:pt idx="2">
                  <c:v>#N/A</c:v>
                </c:pt>
                <c:pt idx="3">
                  <c:v>0.1</c:v>
                </c:pt>
                <c:pt idx="4">
                  <c:v>#N/A</c:v>
                </c:pt>
                <c:pt idx="5">
                  <c:v>0.1</c:v>
                </c:pt>
                <c:pt idx="6">
                  <c:v>#N/A</c:v>
                </c:pt>
                <c:pt idx="7">
                  <c:v>0.06</c:v>
                </c:pt>
                <c:pt idx="8">
                  <c:v>#N/A</c:v>
                </c:pt>
                <c:pt idx="9">
                  <c:v>7.0000000000000007E-2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学校給食センター事業特別会計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0.06</c:v>
                </c:pt>
                <c:pt idx="2">
                  <c:v>#N/A</c:v>
                </c:pt>
                <c:pt idx="3">
                  <c:v>0.04</c:v>
                </c:pt>
                <c:pt idx="4">
                  <c:v>#N/A</c:v>
                </c:pt>
                <c:pt idx="5">
                  <c:v>0.05</c:v>
                </c:pt>
                <c:pt idx="6">
                  <c:v>#N/A</c:v>
                </c:pt>
                <c:pt idx="7">
                  <c:v>0.08</c:v>
                </c:pt>
                <c:pt idx="8">
                  <c:v>#N/A</c:v>
                </c:pt>
                <c:pt idx="9">
                  <c:v>0.06</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0.09</c:v>
                </c:pt>
                <c:pt idx="2">
                  <c:v>#N/A</c:v>
                </c:pt>
                <c:pt idx="3">
                  <c:v>7.0000000000000007E-2</c:v>
                </c:pt>
                <c:pt idx="4">
                  <c:v>#N/A</c:v>
                </c:pt>
                <c:pt idx="5">
                  <c:v>0.08</c:v>
                </c:pt>
                <c:pt idx="6">
                  <c:v>#N/A</c:v>
                </c:pt>
                <c:pt idx="7">
                  <c:v>0.08</c:v>
                </c:pt>
                <c:pt idx="8">
                  <c:v>#N/A</c:v>
                </c:pt>
                <c:pt idx="9">
                  <c:v>0.19</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0.27</c:v>
                </c:pt>
                <c:pt idx="2">
                  <c:v>#N/A</c:v>
                </c:pt>
                <c:pt idx="3">
                  <c:v>0.38</c:v>
                </c:pt>
                <c:pt idx="4">
                  <c:v>#N/A</c:v>
                </c:pt>
                <c:pt idx="5">
                  <c:v>0</c:v>
                </c:pt>
                <c:pt idx="6">
                  <c:v>#N/A</c:v>
                </c:pt>
                <c:pt idx="7">
                  <c:v>0.09</c:v>
                </c:pt>
                <c:pt idx="8">
                  <c:v>#N/A</c:v>
                </c:pt>
                <c:pt idx="9">
                  <c:v>0.32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0.62</c:v>
                </c:pt>
                <c:pt idx="2">
                  <c:v>#N/A</c:v>
                </c:pt>
                <c:pt idx="3">
                  <c:v>0.5</c:v>
                </c:pt>
                <c:pt idx="4">
                  <c:v>#N/A</c:v>
                </c:pt>
                <c:pt idx="5">
                  <c:v>0.92</c:v>
                </c:pt>
                <c:pt idx="6">
                  <c:v>#N/A</c:v>
                </c:pt>
                <c:pt idx="7">
                  <c:v>0.77</c:v>
                </c:pt>
                <c:pt idx="8">
                  <c:v>#N/A</c:v>
                </c:pt>
                <c:pt idx="9">
                  <c:v>0.67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1.24</c:v>
                </c:pt>
                <c:pt idx="2">
                  <c:v>#N/A</c:v>
                </c:pt>
                <c:pt idx="3">
                  <c:v>2.4900000000000002</c:v>
                </c:pt>
                <c:pt idx="4">
                  <c:v>#N/A</c:v>
                </c:pt>
                <c:pt idx="5">
                  <c:v>1.44</c:v>
                </c:pt>
                <c:pt idx="6">
                  <c:v>#N/A</c:v>
                </c:pt>
                <c:pt idx="7">
                  <c:v>1.94</c:v>
                </c:pt>
                <c:pt idx="8">
                  <c:v>#N/A</c:v>
                </c:pt>
                <c:pt idx="9">
                  <c:v>2.58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国民健康保険鬼石病院事業会計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5.37</c:v>
                </c:pt>
                <c:pt idx="2">
                  <c:v>#N/A</c:v>
                </c:pt>
                <c:pt idx="3">
                  <c:v>4.84</c:v>
                </c:pt>
                <c:pt idx="4">
                  <c:v>#N/A</c:v>
                </c:pt>
                <c:pt idx="5">
                  <c:v>4.0599999999999996</c:v>
                </c:pt>
                <c:pt idx="6">
                  <c:v>#N/A</c:v>
                </c:pt>
                <c:pt idx="7">
                  <c:v>3.53</c:v>
                </c:pt>
                <c:pt idx="8">
                  <c:v>#N/A</c:v>
                </c:pt>
                <c:pt idx="9">
                  <c:v>2.86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4.2</c:v>
                </c:pt>
                <c:pt idx="2">
                  <c:v>#N/A</c:v>
                </c:pt>
                <c:pt idx="3">
                  <c:v>5.04</c:v>
                </c:pt>
                <c:pt idx="4">
                  <c:v>#N/A</c:v>
                </c:pt>
                <c:pt idx="5">
                  <c:v>4.71</c:v>
                </c:pt>
                <c:pt idx="6">
                  <c:v>#N/A</c:v>
                </c:pt>
                <c:pt idx="7">
                  <c:v>4.68</c:v>
                </c:pt>
                <c:pt idx="8">
                  <c:v>#N/A</c:v>
                </c:pt>
                <c:pt idx="9">
                  <c:v>3.92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7.89</c:v>
                </c:pt>
                <c:pt idx="2">
                  <c:v>#N/A</c:v>
                </c:pt>
                <c:pt idx="3">
                  <c:v>9.1199999999999992</c:v>
                </c:pt>
                <c:pt idx="4">
                  <c:v>#N/A</c:v>
                </c:pt>
                <c:pt idx="5">
                  <c:v>9.41</c:v>
                </c:pt>
                <c:pt idx="6">
                  <c:v>#N/A</c:v>
                </c:pt>
                <c:pt idx="7">
                  <c:v>10.19</c:v>
                </c:pt>
                <c:pt idx="8">
                  <c:v>#N/A</c:v>
                </c:pt>
                <c:pt idx="9">
                  <c:v>11.45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5459712"/>
        <c:axId val="45469696"/>
      </c:barChart>
      <c:catAx>
        <c:axId val="45459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469696"/>
        <c:crosses val="autoZero"/>
        <c:auto val="1"/>
        <c:lblAlgn val="ctr"/>
        <c:lblOffset val="100"/>
        <c:tickLblSkip val="1"/>
        <c:tickMarkSkip val="1"/>
        <c:noMultiLvlLbl val="0"/>
      </c:catAx>
      <c:valAx>
        <c:axId val="45469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459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2594</c:v>
                </c:pt>
                <c:pt idx="5">
                  <c:v>2681</c:v>
                </c:pt>
                <c:pt idx="8">
                  <c:v>2863</c:v>
                </c:pt>
                <c:pt idx="11">
                  <c:v>2818</c:v>
                </c:pt>
                <c:pt idx="14">
                  <c:v>2886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c:v>
                </c:pt>
                <c:pt idx="3">
                  <c:v>8</c:v>
                </c:pt>
                <c:pt idx="6">
                  <c:v>20</c:v>
                </c:pt>
                <c:pt idx="9">
                  <c:v>20</c:v>
                </c:pt>
                <c:pt idx="12">
                  <c:v>29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722</c:v>
                </c:pt>
                <c:pt idx="3">
                  <c:v>557</c:v>
                </c:pt>
                <c:pt idx="6">
                  <c:v>544</c:v>
                </c:pt>
                <c:pt idx="9">
                  <c:v>497</c:v>
                </c:pt>
                <c:pt idx="12">
                  <c:v>430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488</c:v>
                </c:pt>
                <c:pt idx="3">
                  <c:v>542</c:v>
                </c:pt>
                <c:pt idx="6">
                  <c:v>479</c:v>
                </c:pt>
                <c:pt idx="9">
                  <c:v>524</c:v>
                </c:pt>
                <c:pt idx="12">
                  <c:v>514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2888</c:v>
                </c:pt>
                <c:pt idx="3">
                  <c:v>2951</c:v>
                </c:pt>
                <c:pt idx="6">
                  <c:v>3141</c:v>
                </c:pt>
                <c:pt idx="9">
                  <c:v>3341</c:v>
                </c:pt>
                <c:pt idx="12">
                  <c:v>3390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6794880"/>
        <c:axId val="116796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1512</c:v>
                </c:pt>
                <c:pt idx="2">
                  <c:v>#N/A</c:v>
                </c:pt>
                <c:pt idx="3">
                  <c:v>#N/A</c:v>
                </c:pt>
                <c:pt idx="4">
                  <c:v>1377</c:v>
                </c:pt>
                <c:pt idx="5">
                  <c:v>#N/A</c:v>
                </c:pt>
                <c:pt idx="6">
                  <c:v>#N/A</c:v>
                </c:pt>
                <c:pt idx="7">
                  <c:v>1321</c:v>
                </c:pt>
                <c:pt idx="8">
                  <c:v>#N/A</c:v>
                </c:pt>
                <c:pt idx="9">
                  <c:v>#N/A</c:v>
                </c:pt>
                <c:pt idx="10">
                  <c:v>1564</c:v>
                </c:pt>
                <c:pt idx="11">
                  <c:v>#N/A</c:v>
                </c:pt>
                <c:pt idx="12">
                  <c:v>#N/A</c:v>
                </c:pt>
                <c:pt idx="13">
                  <c:v>1477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6794880"/>
        <c:axId val="116796800"/>
      </c:lineChart>
      <c:catAx>
        <c:axId val="11679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796800"/>
        <c:crosses val="autoZero"/>
        <c:auto val="1"/>
        <c:lblAlgn val="ctr"/>
        <c:lblOffset val="100"/>
        <c:tickLblSkip val="1"/>
        <c:tickMarkSkip val="1"/>
        <c:noMultiLvlLbl val="0"/>
      </c:catAx>
      <c:valAx>
        <c:axId val="116796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794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24708</c:v>
                </c:pt>
                <c:pt idx="5">
                  <c:v>25114</c:v>
                </c:pt>
                <c:pt idx="8">
                  <c:v>25139</c:v>
                </c:pt>
                <c:pt idx="11">
                  <c:v>25497</c:v>
                </c:pt>
                <c:pt idx="14">
                  <c:v>25886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2730</c:v>
                </c:pt>
                <c:pt idx="5">
                  <c:v>2774</c:v>
                </c:pt>
                <c:pt idx="8">
                  <c:v>2776</c:v>
                </c:pt>
                <c:pt idx="11">
                  <c:v>2738</c:v>
                </c:pt>
                <c:pt idx="14">
                  <c:v>2724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6668</c:v>
                </c:pt>
                <c:pt idx="5">
                  <c:v>6822</c:v>
                </c:pt>
                <c:pt idx="8">
                  <c:v>6482</c:v>
                </c:pt>
                <c:pt idx="11">
                  <c:v>6353</c:v>
                </c:pt>
                <c:pt idx="14">
                  <c:v>6712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34</c:v>
                </c:pt>
                <c:pt idx="3">
                  <c:v>17</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4519</c:v>
                </c:pt>
                <c:pt idx="3">
                  <c:v>4239</c:v>
                </c:pt>
                <c:pt idx="6">
                  <c:v>3797</c:v>
                </c:pt>
                <c:pt idx="9">
                  <c:v>3431</c:v>
                </c:pt>
                <c:pt idx="12">
                  <c:v>3489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5041</c:v>
                </c:pt>
                <c:pt idx="3">
                  <c:v>4756</c:v>
                </c:pt>
                <c:pt idx="6">
                  <c:v>4595</c:v>
                </c:pt>
                <c:pt idx="9">
                  <c:v>5008</c:v>
                </c:pt>
                <c:pt idx="12">
                  <c:v>4575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6034</c:v>
                </c:pt>
                <c:pt idx="3">
                  <c:v>6010</c:v>
                </c:pt>
                <c:pt idx="6">
                  <c:v>5751</c:v>
                </c:pt>
                <c:pt idx="9">
                  <c:v>5712</c:v>
                </c:pt>
                <c:pt idx="12">
                  <c:v>5499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c:v>
                </c:pt>
                <c:pt idx="3">
                  <c:v>80</c:v>
                </c:pt>
                <c:pt idx="6">
                  <c:v>60</c:v>
                </c:pt>
                <c:pt idx="9">
                  <c:v>163</c:v>
                </c:pt>
                <c:pt idx="12">
                  <c:v>20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22848</c:v>
                </c:pt>
                <c:pt idx="3">
                  <c:v>22919</c:v>
                </c:pt>
                <c:pt idx="6">
                  <c:v>22963</c:v>
                </c:pt>
                <c:pt idx="9">
                  <c:v>22807</c:v>
                </c:pt>
                <c:pt idx="12">
                  <c:v>22516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5246336"/>
        <c:axId val="45260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4378</c:v>
                </c:pt>
                <c:pt idx="2">
                  <c:v>#N/A</c:v>
                </c:pt>
                <c:pt idx="3">
                  <c:v>#N/A</c:v>
                </c:pt>
                <c:pt idx="4">
                  <c:v>3309</c:v>
                </c:pt>
                <c:pt idx="5">
                  <c:v>#N/A</c:v>
                </c:pt>
                <c:pt idx="6">
                  <c:v>#N/A</c:v>
                </c:pt>
                <c:pt idx="7">
                  <c:v>2768</c:v>
                </c:pt>
                <c:pt idx="8">
                  <c:v>#N/A</c:v>
                </c:pt>
                <c:pt idx="9">
                  <c:v>#N/A</c:v>
                </c:pt>
                <c:pt idx="10">
                  <c:v>2533</c:v>
                </c:pt>
                <c:pt idx="11">
                  <c:v>#N/A</c:v>
                </c:pt>
                <c:pt idx="12">
                  <c:v>#N/A</c:v>
                </c:pt>
                <c:pt idx="13">
                  <c:v>777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5246336"/>
        <c:axId val="45260800"/>
      </c:lineChart>
      <c:catAx>
        <c:axId val="4524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260800"/>
        <c:crosses val="autoZero"/>
        <c:auto val="1"/>
        <c:lblAlgn val="ctr"/>
        <c:lblOffset val="100"/>
        <c:tickLblSkip val="1"/>
        <c:tickMarkSkip val="1"/>
        <c:noMultiLvlLbl val="0"/>
      </c:catAx>
      <c:valAx>
        <c:axId val="45260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246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1314944"/>
        <c:axId val="41317120"/>
      </c:scatterChart>
      <c:valAx>
        <c:axId val="413149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317120"/>
        <c:crosses val="autoZero"/>
        <c:crossBetween val="midCat"/>
      </c:valAx>
      <c:valAx>
        <c:axId val="413171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3149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10.4</c:v>
                </c:pt>
                <c:pt idx="1">
                  <c:v>10.8</c:v>
                </c:pt>
                <c:pt idx="2">
                  <c:v>10.8</c:v>
                </c:pt>
                <c:pt idx="3">
                  <c:v>11</c:v>
                </c:pt>
                <c:pt idx="4">
                  <c:v>11.2</c:v>
                </c:pt>
              </c:numCache>
            </c:numRef>
          </c:xVal>
          <c:yVal>
            <c:numRef>
              <c:f>公会計指標分析・財政指標組合せ分析表!$K$73:$O$73</c:f>
              <c:numCache>
                <c:formatCode>#,##0.0;"▲ "#,##0.0</c:formatCode>
                <c:ptCount val="5"/>
                <c:pt idx="0">
                  <c:v>33.9</c:v>
                </c:pt>
                <c:pt idx="1">
                  <c:v>25.5</c:v>
                </c:pt>
                <c:pt idx="2">
                  <c:v>21.6</c:v>
                </c:pt>
                <c:pt idx="3">
                  <c:v>19.5</c:v>
                </c:pt>
                <c:pt idx="4">
                  <c:v>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7.8</c:v>
                </c:pt>
                <c:pt idx="4">
                  <c:v>7.5</c:v>
                </c:pt>
              </c:numCache>
            </c:numRef>
          </c:xVal>
          <c:yVal>
            <c:numRef>
              <c:f>公会計指標分析・財政指標組合せ分析表!$K$77:$O$77</c:f>
              <c:numCache>
                <c:formatCode>#,##0.0;"▲ "#,##0.0</c:formatCode>
                <c:ptCount val="5"/>
                <c:pt idx="0">
                  <c:v>58.2</c:v>
                </c:pt>
                <c:pt idx="1">
                  <c:v>50.3</c:v>
                </c:pt>
                <c:pt idx="2">
                  <c:v>45.9</c:v>
                </c:pt>
                <c:pt idx="3">
                  <c:v>37.299999999999997</c:v>
                </c:pt>
                <c:pt idx="4">
                  <c:v>33.1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3755136"/>
        <c:axId val="123769600"/>
      </c:scatterChart>
      <c:valAx>
        <c:axId val="123755136"/>
        <c:scaling>
          <c:orientation val="minMax"/>
          <c:max val="11.6"/>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769600"/>
        <c:crosses val="autoZero"/>
        <c:crossBetween val="midCat"/>
      </c:valAx>
      <c:valAx>
        <c:axId val="123769600"/>
        <c:scaling>
          <c:orientation val="minMax"/>
          <c:max val="67"/>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755136"/>
        <c:crosses val="autoZero"/>
        <c:crossBetween val="midCat"/>
        <c:majorUnit val="8.3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群馬県藤岡市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66,736
66,089
180.29
27,266,645
26,609,559
618,016
15,470,531
22,355,964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6.0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xmlns=""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xmlns=""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xmlns=""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xmlns=""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xmlns=""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xmlns=""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法人市民税が昨年度に引き続き減となったが、個人市民税や固定資産税は前年度よりも増となり、地方税全体で前年度比</a:t>
          </a:r>
          <a:r>
            <a:rPr kumimoji="1" lang="en-US" altLang="ja-JP" sz="1100">
              <a:latin typeface="ＭＳ Ｐゴシック"/>
            </a:rPr>
            <a:t>1.8%</a:t>
          </a:r>
          <a:r>
            <a:rPr kumimoji="1" lang="ja-JP" altLang="en-US" sz="1100">
              <a:latin typeface="ＭＳ Ｐゴシック"/>
            </a:rPr>
            <a:t>の増となった。</a:t>
          </a:r>
          <a:endParaRPr kumimoji="1" lang="en-US" altLang="ja-JP" sz="1100">
            <a:latin typeface="ＭＳ Ｐゴシック"/>
          </a:endParaRPr>
        </a:p>
        <a:p>
          <a:r>
            <a:rPr kumimoji="1" lang="ja-JP" altLang="en-US" sz="1100">
              <a:latin typeface="ＭＳ Ｐゴシック"/>
            </a:rPr>
            <a:t>　需要額については、公債費等が増加した一方、雪害関連経費の減少等により、全体としては前年度比</a:t>
          </a:r>
          <a:r>
            <a:rPr kumimoji="1" lang="en-US" altLang="ja-JP" sz="1100">
              <a:latin typeface="ＭＳ Ｐゴシック"/>
            </a:rPr>
            <a:t>2.1%</a:t>
          </a:r>
          <a:r>
            <a:rPr kumimoji="1" lang="ja-JP" altLang="en-US" sz="1100">
              <a:latin typeface="ＭＳ Ｐゴシック"/>
            </a:rPr>
            <a:t>の減となった。</a:t>
          </a:r>
          <a:endParaRPr kumimoji="1" lang="en-US" altLang="ja-JP" sz="1100">
            <a:latin typeface="ＭＳ Ｐゴシック"/>
          </a:endParaRPr>
        </a:p>
        <a:p>
          <a:r>
            <a:rPr kumimoji="1" lang="ja-JP" altLang="en-US" sz="1100">
              <a:latin typeface="ＭＳ Ｐゴシック"/>
            </a:rPr>
            <a:t>　財政力指数は前年度から横ばいとなっており、類似団体と比べると平均以下となっていることから、より一層の改善が必要である。</a:t>
          </a:r>
          <a:endParaRPr kumimoji="1" lang="en-US" altLang="ja-JP" sz="1100">
            <a:latin typeface="ＭＳ Ｐゴシック"/>
          </a:endParaRPr>
        </a:p>
        <a:p>
          <a:r>
            <a:rPr kumimoji="1" lang="ja-JP" altLang="en-US" sz="1100">
              <a:latin typeface="ＭＳ Ｐゴシック"/>
            </a:rPr>
            <a:t>　今後は、新たな産業団地の整備による企業進出、法人市民税の確保が期待されるが、市税のさらなる収納率向上対策への積極的な取り組みや、受益者負担の適正化として使用料等の見直しによる歳入確保に努め足元を固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xmlns=""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xmlns=""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60778</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743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42834</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a:extLst>
            <a:ext uri="{FF2B5EF4-FFF2-40B4-BE49-F238E27FC236}">
              <a16:creationId xmlns:a16="http://schemas.microsoft.com/office/drawing/2014/main" xmlns="" id="{00000000-0008-0000-0300-000048000000}"/>
            </a:ext>
          </a:extLst>
        </xdr:cNvPr>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78015</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flipV="1">
          <a:off x="3225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a:extLst>
            <a:ext uri="{FF2B5EF4-FFF2-40B4-BE49-F238E27FC236}">
              <a16:creationId xmlns:a16="http://schemas.microsoft.com/office/drawing/2014/main" xmlns="" id="{00000000-0008-0000-0300-00004A000000}"/>
            </a:ext>
          </a:extLst>
        </xdr:cNvPr>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138084</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78015</xdr:rowOff>
    </xdr:from>
    <xdr:to>
      <xdr:col>4</xdr:col>
      <xdr:colOff>482600</xdr:colOff>
      <xdr:row>43</xdr:row>
      <xdr:rowOff>78015</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7" name="フローチャート : 判断 76">
          <a:extLst>
            <a:ext uri="{FF2B5EF4-FFF2-40B4-BE49-F238E27FC236}">
              <a16:creationId xmlns:a16="http://schemas.microsoft.com/office/drawing/2014/main" xmlns="" id="{00000000-0008-0000-0300-00004D000000}"/>
            </a:ext>
          </a:extLst>
        </xdr:cNvPr>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78015</xdr:rowOff>
    </xdr:from>
    <xdr:to>
      <xdr:col>3</xdr:col>
      <xdr:colOff>279400</xdr:colOff>
      <xdr:row>43</xdr:row>
      <xdr:rowOff>78015</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a:off x="1447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27215</xdr:rowOff>
    </xdr:from>
    <xdr:to>
      <xdr:col>3</xdr:col>
      <xdr:colOff>330200</xdr:colOff>
      <xdr:row>43</xdr:row>
      <xdr:rowOff>128815</xdr:rowOff>
    </xdr:to>
    <xdr:sp macro="" textlink="">
      <xdr:nvSpPr>
        <xdr:cNvPr id="80" name="フローチャート : 判断 79">
          <a:extLst>
            <a:ext uri="{FF2B5EF4-FFF2-40B4-BE49-F238E27FC236}">
              <a16:creationId xmlns:a16="http://schemas.microsoft.com/office/drawing/2014/main" xmlns="" id="{00000000-0008-0000-0300-000050000000}"/>
            </a:ext>
          </a:extLst>
        </xdr:cNvPr>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113592</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82" name="フローチャート : 判断 81">
          <a:extLst>
            <a:ext uri="{FF2B5EF4-FFF2-40B4-BE49-F238E27FC236}">
              <a16:creationId xmlns:a16="http://schemas.microsoft.com/office/drawing/2014/main" xmlns="" id="{00000000-0008-0000-0300-000052000000}"/>
            </a:ext>
          </a:extLst>
        </xdr:cNvPr>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113592</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9" name="円/楕円 88">
          <a:extLst>
            <a:ext uri="{FF2B5EF4-FFF2-40B4-BE49-F238E27FC236}">
              <a16:creationId xmlns:a16="http://schemas.microsoft.com/office/drawing/2014/main" xmlns="" id="{00000000-0008-0000-0300-000059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153505</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9978</xdr:rowOff>
    </xdr:from>
    <xdr:to>
      <xdr:col>6</xdr:col>
      <xdr:colOff>50800</xdr:colOff>
      <xdr:row>43</xdr:row>
      <xdr:rowOff>111578</xdr:rowOff>
    </xdr:to>
    <xdr:sp macro="" textlink="">
      <xdr:nvSpPr>
        <xdr:cNvPr id="91" name="円/楕円 90">
          <a:extLst>
            <a:ext uri="{FF2B5EF4-FFF2-40B4-BE49-F238E27FC236}">
              <a16:creationId xmlns:a16="http://schemas.microsoft.com/office/drawing/2014/main" xmlns="" id="{00000000-0008-0000-0300-00005B000000}"/>
            </a:ext>
          </a:extLst>
        </xdr:cNvPr>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27215</xdr:rowOff>
    </xdr:from>
    <xdr:to>
      <xdr:col>4</xdr:col>
      <xdr:colOff>533400</xdr:colOff>
      <xdr:row>43</xdr:row>
      <xdr:rowOff>128815</xdr:rowOff>
    </xdr:to>
    <xdr:sp macro="" textlink="">
      <xdr:nvSpPr>
        <xdr:cNvPr id="93" name="円/楕円 92">
          <a:extLst>
            <a:ext uri="{FF2B5EF4-FFF2-40B4-BE49-F238E27FC236}">
              <a16:creationId xmlns:a16="http://schemas.microsoft.com/office/drawing/2014/main" xmlns="" id="{00000000-0008-0000-0300-00005D000000}"/>
            </a:ext>
          </a:extLst>
        </xdr:cNvPr>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27215</xdr:rowOff>
    </xdr:from>
    <xdr:to>
      <xdr:col>3</xdr:col>
      <xdr:colOff>330200</xdr:colOff>
      <xdr:row>43</xdr:row>
      <xdr:rowOff>128815</xdr:rowOff>
    </xdr:to>
    <xdr:sp macro="" textlink="">
      <xdr:nvSpPr>
        <xdr:cNvPr id="95" name="円/楕円 94">
          <a:extLst>
            <a:ext uri="{FF2B5EF4-FFF2-40B4-BE49-F238E27FC236}">
              <a16:creationId xmlns:a16="http://schemas.microsoft.com/office/drawing/2014/main" xmlns="" id="{00000000-0008-0000-0300-00005F000000}"/>
            </a:ext>
          </a:extLst>
        </xdr:cNvPr>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138992</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97" name="円/楕円 96">
          <a:extLst>
            <a:ext uri="{FF2B5EF4-FFF2-40B4-BE49-F238E27FC236}">
              <a16:creationId xmlns:a16="http://schemas.microsoft.com/office/drawing/2014/main" xmlns="" id="{00000000-0008-0000-0300-000061000000}"/>
            </a:ext>
          </a:extLst>
        </xdr:cNvPr>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138992</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前年度に比べて経常経費が減額となったが、地方消費税交付金をはじめとした各種交付金の減額が大きく影響し、経常経費の減額以上に経常一般財源収入額が減額となり、経常収支比率が前年度よりも上昇した。</a:t>
          </a:r>
          <a:endParaRPr kumimoji="1" lang="en-US" altLang="ja-JP" sz="1100" baseline="0">
            <a:latin typeface="ＭＳ Ｐゴシック"/>
          </a:endParaRPr>
        </a:p>
        <a:p>
          <a:r>
            <a:rPr kumimoji="1" lang="ja-JP" altLang="en-US" sz="1100" baseline="0">
              <a:latin typeface="ＭＳ Ｐゴシック"/>
            </a:rPr>
            <a:t>　今後は景気の持ち直しによる地方税の増加も期待されるところではあるが、地方税全般のさらなる収納率向上を図る必要がある。</a:t>
          </a:r>
          <a:endParaRPr kumimoji="1" lang="en-US" altLang="ja-JP" sz="1100" baseline="0">
            <a:latin typeface="ＭＳ Ｐゴシック"/>
          </a:endParaRPr>
        </a:p>
        <a:p>
          <a:r>
            <a:rPr kumimoji="1" lang="ja-JP" altLang="en-US" sz="1100" baseline="0">
              <a:latin typeface="ＭＳ Ｐゴシック"/>
            </a:rPr>
            <a:t>　また、藤岡市行政改革大綱に基づき、人口減少社会に適応するため、組織体制や予算規模等におけるスリム化を図り、事務事業のさらなる効率化を進め、経常経費の縮減に努める。</a:t>
          </a:r>
          <a:endParaRPr kumimoji="1" lang="en-US" altLang="ja-JP" sz="1100" baseline="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a:extLst>
            <a:ext uri="{FF2B5EF4-FFF2-40B4-BE49-F238E27FC236}">
              <a16:creationId xmlns:a16="http://schemas.microsoft.com/office/drawing/2014/main" xmlns=""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a:extLst>
            <a:ext uri="{FF2B5EF4-FFF2-40B4-BE49-F238E27FC236}">
              <a16:creationId xmlns:a16="http://schemas.microsoft.com/office/drawing/2014/main" xmlns="" id="{00000000-0008-0000-0300-000081000000}"/>
            </a:ext>
          </a:extLst>
        </xdr:cNvPr>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a:extLst>
            <a:ext uri="{FF2B5EF4-FFF2-40B4-BE49-F238E27FC236}">
              <a16:creationId xmlns:a16="http://schemas.microsoft.com/office/drawing/2014/main" xmlns="" id="{00000000-0008-0000-0300-000083000000}"/>
            </a:ext>
          </a:extLst>
        </xdr:cNvPr>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111760</xdr:rowOff>
    </xdr:from>
    <xdr:to>
      <xdr:col>7</xdr:col>
      <xdr:colOff>152400</xdr:colOff>
      <xdr:row>64</xdr:row>
      <xdr:rowOff>143933</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114800" y="1108456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34" name="財政構造の弾力性平均値テキスト">
          <a:extLst>
            <a:ext uri="{FF2B5EF4-FFF2-40B4-BE49-F238E27FC236}">
              <a16:creationId xmlns:a16="http://schemas.microsoft.com/office/drawing/2014/main" xmlns="" id="{00000000-0008-0000-0300-000086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a:extLst>
            <a:ext uri="{FF2B5EF4-FFF2-40B4-BE49-F238E27FC236}">
              <a16:creationId xmlns:a16="http://schemas.microsoft.com/office/drawing/2014/main" xmlns=""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111760</xdr:rowOff>
    </xdr:from>
    <xdr:to>
      <xdr:col>6</xdr:col>
      <xdr:colOff>0</xdr:colOff>
      <xdr:row>64</xdr:row>
      <xdr:rowOff>131869</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flipV="1">
          <a:off x="3225800" y="1108456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a:extLst>
            <a:ext uri="{FF2B5EF4-FFF2-40B4-BE49-F238E27FC236}">
              <a16:creationId xmlns:a16="http://schemas.microsoft.com/office/drawing/2014/main" xmlns="" id="{00000000-0008-0000-0300-000089000000}"/>
            </a:ext>
          </a:extLst>
        </xdr:cNvPr>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23283</xdr:rowOff>
    </xdr:from>
    <xdr:to>
      <xdr:col>4</xdr:col>
      <xdr:colOff>482600</xdr:colOff>
      <xdr:row>64</xdr:row>
      <xdr:rowOff>131869</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2336800" y="10996083"/>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40" name="フローチャート : 判断 139">
          <a:extLst>
            <a:ext uri="{FF2B5EF4-FFF2-40B4-BE49-F238E27FC236}">
              <a16:creationId xmlns:a16="http://schemas.microsoft.com/office/drawing/2014/main" xmlns="" id="{00000000-0008-0000-0300-00008C000000}"/>
            </a:ext>
          </a:extLst>
        </xdr:cNvPr>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23283</xdr:rowOff>
    </xdr:from>
    <xdr:to>
      <xdr:col>3</xdr:col>
      <xdr:colOff>279400</xdr:colOff>
      <xdr:row>64</xdr:row>
      <xdr:rowOff>127846</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flipV="1">
          <a:off x="1447800" y="1099608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43" name="フローチャート : 判断 142">
          <a:extLst>
            <a:ext uri="{FF2B5EF4-FFF2-40B4-BE49-F238E27FC236}">
              <a16:creationId xmlns:a16="http://schemas.microsoft.com/office/drawing/2014/main" xmlns="" id="{00000000-0008-0000-0300-00008F000000}"/>
            </a:ext>
          </a:extLst>
        </xdr:cNvPr>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38540</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a:extLst>
            <a:ext uri="{FF2B5EF4-FFF2-40B4-BE49-F238E27FC236}">
              <a16:creationId xmlns:a16="http://schemas.microsoft.com/office/drawing/2014/main" xmlns="" id="{00000000-0008-0000-0300-000091000000}"/>
            </a:ext>
          </a:extLst>
        </xdr:cNvPr>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62671</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93133</xdr:rowOff>
    </xdr:from>
    <xdr:to>
      <xdr:col>7</xdr:col>
      <xdr:colOff>203200</xdr:colOff>
      <xdr:row>65</xdr:row>
      <xdr:rowOff>23283</xdr:rowOff>
    </xdr:to>
    <xdr:sp macro="" textlink="">
      <xdr:nvSpPr>
        <xdr:cNvPr id="152" name="円/楕円 151">
          <a:extLst>
            <a:ext uri="{FF2B5EF4-FFF2-40B4-BE49-F238E27FC236}">
              <a16:creationId xmlns:a16="http://schemas.microsoft.com/office/drawing/2014/main" xmlns="" id="{00000000-0008-0000-0300-000098000000}"/>
            </a:ext>
          </a:extLst>
        </xdr:cNvPr>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65210</xdr:rowOff>
    </xdr:from>
    <xdr:ext cx="762000" cy="259045"/>
    <xdr:sp macro="" textlink="">
      <xdr:nvSpPr>
        <xdr:cNvPr id="153" name="財政構造の弾力性該当値テキスト">
          <a:extLst>
            <a:ext uri="{FF2B5EF4-FFF2-40B4-BE49-F238E27FC236}">
              <a16:creationId xmlns:a16="http://schemas.microsoft.com/office/drawing/2014/main" xmlns="" id="{00000000-0008-0000-0300-000099000000}"/>
            </a:ext>
          </a:extLst>
        </xdr:cNvPr>
        <xdr:cNvSpPr txBox="1"/>
      </xdr:nvSpPr>
      <xdr:spPr>
        <a:xfrm>
          <a:off x="504190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60960</xdr:rowOff>
    </xdr:from>
    <xdr:to>
      <xdr:col>6</xdr:col>
      <xdr:colOff>50800</xdr:colOff>
      <xdr:row>64</xdr:row>
      <xdr:rowOff>162560</xdr:rowOff>
    </xdr:to>
    <xdr:sp macro="" textlink="">
      <xdr:nvSpPr>
        <xdr:cNvPr id="154" name="円/楕円 153">
          <a:extLst>
            <a:ext uri="{FF2B5EF4-FFF2-40B4-BE49-F238E27FC236}">
              <a16:creationId xmlns:a16="http://schemas.microsoft.com/office/drawing/2014/main" xmlns="" id="{00000000-0008-0000-0300-00009A000000}"/>
            </a:ext>
          </a:extLst>
        </xdr:cNvPr>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147337</xdr:rowOff>
    </xdr:from>
    <xdr:ext cx="7366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81069</xdr:rowOff>
    </xdr:from>
    <xdr:to>
      <xdr:col>4</xdr:col>
      <xdr:colOff>533400</xdr:colOff>
      <xdr:row>65</xdr:row>
      <xdr:rowOff>11219</xdr:rowOff>
    </xdr:to>
    <xdr:sp macro="" textlink="">
      <xdr:nvSpPr>
        <xdr:cNvPr id="156" name="円/楕円 155">
          <a:extLst>
            <a:ext uri="{FF2B5EF4-FFF2-40B4-BE49-F238E27FC236}">
              <a16:creationId xmlns:a16="http://schemas.microsoft.com/office/drawing/2014/main" xmlns="" id="{00000000-0008-0000-0300-00009C000000}"/>
            </a:ext>
          </a:extLst>
        </xdr:cNvPr>
        <xdr:cNvSpPr/>
      </xdr:nvSpPr>
      <xdr:spPr>
        <a:xfrm>
          <a:off x="3175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167446</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2844800" y="1114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143933</xdr:rowOff>
    </xdr:from>
    <xdr:to>
      <xdr:col>3</xdr:col>
      <xdr:colOff>330200</xdr:colOff>
      <xdr:row>64</xdr:row>
      <xdr:rowOff>74083</xdr:rowOff>
    </xdr:to>
    <xdr:sp macro="" textlink="">
      <xdr:nvSpPr>
        <xdr:cNvPr id="158" name="円/楕円 157">
          <a:extLst>
            <a:ext uri="{FF2B5EF4-FFF2-40B4-BE49-F238E27FC236}">
              <a16:creationId xmlns:a16="http://schemas.microsoft.com/office/drawing/2014/main" xmlns="" id="{00000000-0008-0000-0300-00009E000000}"/>
            </a:ext>
          </a:extLst>
        </xdr:cNvPr>
        <xdr:cNvSpPr/>
      </xdr:nvSpPr>
      <xdr:spPr>
        <a:xfrm>
          <a:off x="2286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58860</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77046</xdr:rowOff>
    </xdr:from>
    <xdr:to>
      <xdr:col>2</xdr:col>
      <xdr:colOff>127000</xdr:colOff>
      <xdr:row>65</xdr:row>
      <xdr:rowOff>7196</xdr:rowOff>
    </xdr:to>
    <xdr:sp macro="" textlink="">
      <xdr:nvSpPr>
        <xdr:cNvPr id="160" name="円/楕円 159">
          <a:extLst>
            <a:ext uri="{FF2B5EF4-FFF2-40B4-BE49-F238E27FC236}">
              <a16:creationId xmlns:a16="http://schemas.microsoft.com/office/drawing/2014/main" xmlns="" id="{00000000-0008-0000-0300-0000A0000000}"/>
            </a:ext>
          </a:extLst>
        </xdr:cNvPr>
        <xdr:cNvSpPr/>
      </xdr:nvSpPr>
      <xdr:spPr>
        <a:xfrm>
          <a:off x="1397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163423</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066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人件費については前年度に比べ大幅に減少している。その要因として、退職者が前年度と比べ</a:t>
          </a:r>
          <a:r>
            <a:rPr kumimoji="1" lang="en-US" altLang="ja-JP" sz="1100">
              <a:latin typeface="ＭＳ Ｐゴシック"/>
            </a:rPr>
            <a:t>16</a:t>
          </a:r>
          <a:r>
            <a:rPr kumimoji="1" lang="ja-JP" altLang="en-US" sz="1100">
              <a:latin typeface="ＭＳ Ｐゴシック"/>
            </a:rPr>
            <a:t>人減少したことなどによる退職手当の減少が挙げられる。</a:t>
          </a:r>
          <a:endParaRPr kumimoji="1" lang="en-US" altLang="ja-JP" sz="1100">
            <a:latin typeface="ＭＳ Ｐゴシック"/>
          </a:endParaRPr>
        </a:p>
        <a:p>
          <a:r>
            <a:rPr kumimoji="1" lang="ja-JP" altLang="en-US" sz="1100">
              <a:latin typeface="ＭＳ Ｐゴシック"/>
            </a:rPr>
            <a:t>　当市が類似団体と比較して大幅に低い決算額となっている要因としては、藤岡市内にある幼稚園・保育園・認定こども園の大部分を民間で行っていることが影響している。</a:t>
          </a:r>
          <a:endParaRPr kumimoji="1" lang="en-US" altLang="ja-JP" sz="1100">
            <a:latin typeface="ＭＳ Ｐゴシック"/>
          </a:endParaRPr>
        </a:p>
        <a:p>
          <a:r>
            <a:rPr kumimoji="1" lang="ja-JP" altLang="en-US" sz="1100">
              <a:latin typeface="ＭＳ Ｐゴシック"/>
            </a:rPr>
            <a:t>　今後も各方面の民間活力導入を推進し、適切な事業実施や自治体事業の在り方を検討する。また、市有施設の老朽化により維持補修費が増加傾向にあるため、統廃合も含めて検討し、歳出の抑制に向けた取り組みを推進する。</a:t>
          </a:r>
        </a:p>
      </xdr:txBody>
    </xdr:sp>
    <xdr:clientData/>
  </xdr:twoCellAnchor>
  <xdr:oneCellAnchor>
    <xdr:from>
      <xdr:col>1</xdr:col>
      <xdr:colOff>38100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a:extLst>
            <a:ext uri="{FF2B5EF4-FFF2-40B4-BE49-F238E27FC236}">
              <a16:creationId xmlns:a16="http://schemas.microsoft.com/office/drawing/2014/main" xmlns=""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a:extLst>
            <a:ext uri="{FF2B5EF4-FFF2-40B4-BE49-F238E27FC236}">
              <a16:creationId xmlns:a16="http://schemas.microsoft.com/office/drawing/2014/main" xmlns="" id="{00000000-0008-0000-0300-0000C1000000}"/>
            </a:ext>
          </a:extLst>
        </xdr:cNvPr>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a:extLst>
            <a:ext uri="{FF2B5EF4-FFF2-40B4-BE49-F238E27FC236}">
              <a16:creationId xmlns:a16="http://schemas.microsoft.com/office/drawing/2014/main" xmlns="" id="{00000000-0008-0000-0300-0000C3000000}"/>
            </a:ext>
          </a:extLst>
        </xdr:cNvPr>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24929</xdr:rowOff>
    </xdr:from>
    <xdr:to>
      <xdr:col>7</xdr:col>
      <xdr:colOff>152400</xdr:colOff>
      <xdr:row>81</xdr:row>
      <xdr:rowOff>26806</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flipV="1">
          <a:off x="4114800" y="13912379"/>
          <a:ext cx="838200" cy="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9706</xdr:rowOff>
    </xdr:from>
    <xdr:ext cx="762000" cy="259045"/>
    <xdr:sp macro="" textlink="">
      <xdr:nvSpPr>
        <xdr:cNvPr id="198" name="人件費・物件費等の状況平均値テキスト">
          <a:extLst>
            <a:ext uri="{FF2B5EF4-FFF2-40B4-BE49-F238E27FC236}">
              <a16:creationId xmlns:a16="http://schemas.microsoft.com/office/drawing/2014/main" xmlns="" id="{00000000-0008-0000-0300-0000C6000000}"/>
            </a:ext>
          </a:extLst>
        </xdr:cNvPr>
        <xdr:cNvSpPr txBox="1"/>
      </xdr:nvSpPr>
      <xdr:spPr>
        <a:xfrm>
          <a:off x="5041900" y="13897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a:extLst>
            <a:ext uri="{FF2B5EF4-FFF2-40B4-BE49-F238E27FC236}">
              <a16:creationId xmlns:a16="http://schemas.microsoft.com/office/drawing/2014/main" xmlns="" id="{00000000-0008-0000-0300-0000C7000000}"/>
            </a:ext>
          </a:extLst>
        </xdr:cNvPr>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26806</xdr:rowOff>
    </xdr:from>
    <xdr:to>
      <xdr:col>6</xdr:col>
      <xdr:colOff>0</xdr:colOff>
      <xdr:row>81</xdr:row>
      <xdr:rowOff>26846</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flipV="1">
          <a:off x="3225800" y="13914256"/>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a:extLst>
            <a:ext uri="{FF2B5EF4-FFF2-40B4-BE49-F238E27FC236}">
              <a16:creationId xmlns:a16="http://schemas.microsoft.com/office/drawing/2014/main" xmlns="" id="{00000000-0008-0000-0300-0000C9000000}"/>
            </a:ext>
          </a:extLst>
        </xdr:cNvPr>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95623</xdr:rowOff>
    </xdr:from>
    <xdr:ext cx="7366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3733800" y="13983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19248</xdr:rowOff>
    </xdr:from>
    <xdr:to>
      <xdr:col>4</xdr:col>
      <xdr:colOff>482600</xdr:colOff>
      <xdr:row>81</xdr:row>
      <xdr:rowOff>26846</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a:off x="2336800" y="13906698"/>
          <a:ext cx="889000" cy="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14055</xdr:rowOff>
    </xdr:from>
    <xdr:to>
      <xdr:col>4</xdr:col>
      <xdr:colOff>533400</xdr:colOff>
      <xdr:row>81</xdr:row>
      <xdr:rowOff>115655</xdr:rowOff>
    </xdr:to>
    <xdr:sp macro="" textlink="">
      <xdr:nvSpPr>
        <xdr:cNvPr id="204" name="フローチャート : 判断 203">
          <a:extLst>
            <a:ext uri="{FF2B5EF4-FFF2-40B4-BE49-F238E27FC236}">
              <a16:creationId xmlns:a16="http://schemas.microsoft.com/office/drawing/2014/main" xmlns="" id="{00000000-0008-0000-0300-0000CC000000}"/>
            </a:ext>
          </a:extLst>
        </xdr:cNvPr>
        <xdr:cNvSpPr/>
      </xdr:nvSpPr>
      <xdr:spPr>
        <a:xfrm>
          <a:off x="3175000" y="139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100432</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2844800" y="1398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19248</xdr:rowOff>
    </xdr:from>
    <xdr:to>
      <xdr:col>3</xdr:col>
      <xdr:colOff>279400</xdr:colOff>
      <xdr:row>81</xdr:row>
      <xdr:rowOff>20720</xdr:rowOff>
    </xdr:to>
    <xdr:cxnSp macro="">
      <xdr:nvCxnSpPr>
        <xdr:cNvPr id="206" name="直線コネクタ 205">
          <a:extLst>
            <a:ext uri="{FF2B5EF4-FFF2-40B4-BE49-F238E27FC236}">
              <a16:creationId xmlns:a16="http://schemas.microsoft.com/office/drawing/2014/main" xmlns="" id="{00000000-0008-0000-0300-0000CE000000}"/>
            </a:ext>
          </a:extLst>
        </xdr:cNvPr>
        <xdr:cNvCxnSpPr/>
      </xdr:nvCxnSpPr>
      <xdr:spPr>
        <a:xfrm flipV="1">
          <a:off x="1447800" y="13906698"/>
          <a:ext cx="889000" cy="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12356</xdr:rowOff>
    </xdr:from>
    <xdr:to>
      <xdr:col>3</xdr:col>
      <xdr:colOff>330200</xdr:colOff>
      <xdr:row>81</xdr:row>
      <xdr:rowOff>113956</xdr:rowOff>
    </xdr:to>
    <xdr:sp macro="" textlink="">
      <xdr:nvSpPr>
        <xdr:cNvPr id="207" name="フローチャート : 判断 206">
          <a:extLst>
            <a:ext uri="{FF2B5EF4-FFF2-40B4-BE49-F238E27FC236}">
              <a16:creationId xmlns:a16="http://schemas.microsoft.com/office/drawing/2014/main" xmlns="" id="{00000000-0008-0000-0300-0000CF000000}"/>
            </a:ext>
          </a:extLst>
        </xdr:cNvPr>
        <xdr:cNvSpPr/>
      </xdr:nvSpPr>
      <xdr:spPr>
        <a:xfrm>
          <a:off x="22860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98733</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955800" y="1398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9758</xdr:rowOff>
    </xdr:from>
    <xdr:to>
      <xdr:col>2</xdr:col>
      <xdr:colOff>127000</xdr:colOff>
      <xdr:row>81</xdr:row>
      <xdr:rowOff>111358</xdr:rowOff>
    </xdr:to>
    <xdr:sp macro="" textlink="">
      <xdr:nvSpPr>
        <xdr:cNvPr id="209" name="フローチャート : 判断 208">
          <a:extLst>
            <a:ext uri="{FF2B5EF4-FFF2-40B4-BE49-F238E27FC236}">
              <a16:creationId xmlns:a16="http://schemas.microsoft.com/office/drawing/2014/main" xmlns="" id="{00000000-0008-0000-0300-0000D1000000}"/>
            </a:ext>
          </a:extLst>
        </xdr:cNvPr>
        <xdr:cNvSpPr/>
      </xdr:nvSpPr>
      <xdr:spPr>
        <a:xfrm>
          <a:off x="1397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96135</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066800" y="1398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145579</xdr:rowOff>
    </xdr:from>
    <xdr:to>
      <xdr:col>7</xdr:col>
      <xdr:colOff>203200</xdr:colOff>
      <xdr:row>81</xdr:row>
      <xdr:rowOff>75729</xdr:rowOff>
    </xdr:to>
    <xdr:sp macro="" textlink="">
      <xdr:nvSpPr>
        <xdr:cNvPr id="216" name="円/楕円 215">
          <a:extLst>
            <a:ext uri="{FF2B5EF4-FFF2-40B4-BE49-F238E27FC236}">
              <a16:creationId xmlns:a16="http://schemas.microsoft.com/office/drawing/2014/main" xmlns="" id="{00000000-0008-0000-0300-0000D8000000}"/>
            </a:ext>
          </a:extLst>
        </xdr:cNvPr>
        <xdr:cNvSpPr/>
      </xdr:nvSpPr>
      <xdr:spPr>
        <a:xfrm>
          <a:off x="4902200" y="1386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66856</xdr:rowOff>
    </xdr:from>
    <xdr:ext cx="762000" cy="259045"/>
    <xdr:sp macro="" textlink="">
      <xdr:nvSpPr>
        <xdr:cNvPr id="217" name="人件費・物件費等の状況該当値テキスト">
          <a:extLst>
            <a:ext uri="{FF2B5EF4-FFF2-40B4-BE49-F238E27FC236}">
              <a16:creationId xmlns:a16="http://schemas.microsoft.com/office/drawing/2014/main" xmlns="" id="{00000000-0008-0000-0300-0000D9000000}"/>
            </a:ext>
          </a:extLst>
        </xdr:cNvPr>
        <xdr:cNvSpPr txBox="1"/>
      </xdr:nvSpPr>
      <xdr:spPr>
        <a:xfrm>
          <a:off x="5041900" y="13782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98,148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147456</xdr:rowOff>
    </xdr:from>
    <xdr:to>
      <xdr:col>6</xdr:col>
      <xdr:colOff>50800</xdr:colOff>
      <xdr:row>81</xdr:row>
      <xdr:rowOff>77606</xdr:rowOff>
    </xdr:to>
    <xdr:sp macro="" textlink="">
      <xdr:nvSpPr>
        <xdr:cNvPr id="218" name="円/楕円 217">
          <a:extLst>
            <a:ext uri="{FF2B5EF4-FFF2-40B4-BE49-F238E27FC236}">
              <a16:creationId xmlns:a16="http://schemas.microsoft.com/office/drawing/2014/main" xmlns="" id="{00000000-0008-0000-0300-0000DA000000}"/>
            </a:ext>
          </a:extLst>
        </xdr:cNvPr>
        <xdr:cNvSpPr/>
      </xdr:nvSpPr>
      <xdr:spPr>
        <a:xfrm>
          <a:off x="4064000" y="1386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87783</xdr:rowOff>
    </xdr:from>
    <xdr:ext cx="7366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3733800" y="136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99,237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147496</xdr:rowOff>
    </xdr:from>
    <xdr:to>
      <xdr:col>4</xdr:col>
      <xdr:colOff>533400</xdr:colOff>
      <xdr:row>81</xdr:row>
      <xdr:rowOff>77646</xdr:rowOff>
    </xdr:to>
    <xdr:sp macro="" textlink="">
      <xdr:nvSpPr>
        <xdr:cNvPr id="220" name="円/楕円 219">
          <a:extLst>
            <a:ext uri="{FF2B5EF4-FFF2-40B4-BE49-F238E27FC236}">
              <a16:creationId xmlns:a16="http://schemas.microsoft.com/office/drawing/2014/main" xmlns="" id="{00000000-0008-0000-0300-0000DC000000}"/>
            </a:ext>
          </a:extLst>
        </xdr:cNvPr>
        <xdr:cNvSpPr/>
      </xdr:nvSpPr>
      <xdr:spPr>
        <a:xfrm>
          <a:off x="3175000" y="1386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87823</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2844800" y="1363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99,260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139898</xdr:rowOff>
    </xdr:from>
    <xdr:to>
      <xdr:col>3</xdr:col>
      <xdr:colOff>330200</xdr:colOff>
      <xdr:row>81</xdr:row>
      <xdr:rowOff>70048</xdr:rowOff>
    </xdr:to>
    <xdr:sp macro="" textlink="">
      <xdr:nvSpPr>
        <xdr:cNvPr id="222" name="円/楕円 221">
          <a:extLst>
            <a:ext uri="{FF2B5EF4-FFF2-40B4-BE49-F238E27FC236}">
              <a16:creationId xmlns:a16="http://schemas.microsoft.com/office/drawing/2014/main" xmlns="" id="{00000000-0008-0000-0300-0000DE000000}"/>
            </a:ext>
          </a:extLst>
        </xdr:cNvPr>
        <xdr:cNvSpPr/>
      </xdr:nvSpPr>
      <xdr:spPr>
        <a:xfrm>
          <a:off x="2286000" y="1385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80225</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955800" y="1362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94,852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141370</xdr:rowOff>
    </xdr:from>
    <xdr:to>
      <xdr:col>2</xdr:col>
      <xdr:colOff>127000</xdr:colOff>
      <xdr:row>81</xdr:row>
      <xdr:rowOff>71520</xdr:rowOff>
    </xdr:to>
    <xdr:sp macro="" textlink="">
      <xdr:nvSpPr>
        <xdr:cNvPr id="224" name="円/楕円 223">
          <a:extLst>
            <a:ext uri="{FF2B5EF4-FFF2-40B4-BE49-F238E27FC236}">
              <a16:creationId xmlns:a16="http://schemas.microsoft.com/office/drawing/2014/main" xmlns="" id="{00000000-0008-0000-0300-0000E0000000}"/>
            </a:ext>
          </a:extLst>
        </xdr:cNvPr>
        <xdr:cNvSpPr/>
      </xdr:nvSpPr>
      <xdr:spPr>
        <a:xfrm>
          <a:off x="1397000" y="1385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81697</xdr:rowOff>
    </xdr:from>
    <xdr:ext cx="762000" cy="259045"/>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066800" y="1362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これまでも給与の適正化に努めてきたが、類似団体平均値よりやや高い水準となっている。</a:t>
          </a:r>
          <a:endParaRPr kumimoji="1" lang="en-US" altLang="ja-JP" sz="1100">
            <a:latin typeface="ＭＳ Ｐゴシック"/>
          </a:endParaRPr>
        </a:p>
        <a:p>
          <a:r>
            <a:rPr kumimoji="1" lang="ja-JP" altLang="en-US" sz="1100">
              <a:latin typeface="ＭＳ Ｐゴシック"/>
            </a:rPr>
            <a:t>　今後は、藤岡市行政改革大綱の取り組みとして、時間外勤務の代休取得を促進するなどの手当削減を進めるとともに、特別会計を含めた人員の適正化に努める。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a:extLst>
            <a:ext uri="{FF2B5EF4-FFF2-40B4-BE49-F238E27FC236}">
              <a16:creationId xmlns:a16="http://schemas.microsoft.com/office/drawing/2014/main" xmlns=""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a:extLst>
            <a:ext uri="{FF2B5EF4-FFF2-40B4-BE49-F238E27FC236}">
              <a16:creationId xmlns:a16="http://schemas.microsoft.com/office/drawing/2014/main" xmlns=""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a:extLst>
            <a:ext uri="{FF2B5EF4-FFF2-40B4-BE49-F238E27FC236}">
              <a16:creationId xmlns:a16="http://schemas.microsoft.com/office/drawing/2014/main" xmlns=""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a:extLst>
            <a:ext uri="{FF2B5EF4-FFF2-40B4-BE49-F238E27FC236}">
              <a16:creationId xmlns:a16="http://schemas.microsoft.com/office/drawing/2014/main" xmlns="" id="{00000000-0008-0000-0300-000001010000}"/>
            </a:ext>
          </a:extLst>
        </xdr:cNvPr>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a:extLst>
            <a:ext uri="{FF2B5EF4-FFF2-40B4-BE49-F238E27FC236}">
              <a16:creationId xmlns:a16="http://schemas.microsoft.com/office/drawing/2014/main" xmlns="" id="{00000000-0008-0000-0300-000003010000}"/>
            </a:ext>
          </a:extLst>
        </xdr:cNvPr>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156332</xdr:rowOff>
    </xdr:from>
    <xdr:to>
      <xdr:col>24</xdr:col>
      <xdr:colOff>558800</xdr:colOff>
      <xdr:row>84</xdr:row>
      <xdr:rowOff>134257</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6179800" y="14386682"/>
          <a:ext cx="8382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62" name="給与水準   （国との比較）平均値テキスト">
          <a:extLst>
            <a:ext uri="{FF2B5EF4-FFF2-40B4-BE49-F238E27FC236}">
              <a16:creationId xmlns:a16="http://schemas.microsoft.com/office/drawing/2014/main" xmlns="" id="{00000000-0008-0000-0300-000006010000}"/>
            </a:ext>
          </a:extLst>
        </xdr:cNvPr>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a:extLst>
            <a:ext uri="{FF2B5EF4-FFF2-40B4-BE49-F238E27FC236}">
              <a16:creationId xmlns:a16="http://schemas.microsoft.com/office/drawing/2014/main" xmlns="" id="{00000000-0008-0000-0300-00000701000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53823</xdr:rowOff>
    </xdr:from>
    <xdr:to>
      <xdr:col>23</xdr:col>
      <xdr:colOff>406400</xdr:colOff>
      <xdr:row>84</xdr:row>
      <xdr:rowOff>134257</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a:off x="15290800" y="1445562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a:extLst>
            <a:ext uri="{FF2B5EF4-FFF2-40B4-BE49-F238E27FC236}">
              <a16:creationId xmlns:a16="http://schemas.microsoft.com/office/drawing/2014/main" xmlns="" id="{00000000-0008-0000-0300-000009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156332</xdr:rowOff>
    </xdr:from>
    <xdr:to>
      <xdr:col>22</xdr:col>
      <xdr:colOff>203200</xdr:colOff>
      <xdr:row>84</xdr:row>
      <xdr:rowOff>53823</xdr:rowOff>
    </xdr:to>
    <xdr:cxnSp macro="">
      <xdr:nvCxnSpPr>
        <xdr:cNvPr id="267" name="直線コネクタ 266">
          <a:extLst>
            <a:ext uri="{FF2B5EF4-FFF2-40B4-BE49-F238E27FC236}">
              <a16:creationId xmlns:a16="http://schemas.microsoft.com/office/drawing/2014/main" xmlns="" id="{00000000-0008-0000-0300-00000B010000}"/>
            </a:ext>
          </a:extLst>
        </xdr:cNvPr>
        <xdr:cNvCxnSpPr/>
      </xdr:nvCxnSpPr>
      <xdr:spPr>
        <a:xfrm>
          <a:off x="14401800" y="14386682"/>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8" name="フローチャート : 判断 267">
          <a:extLst>
            <a:ext uri="{FF2B5EF4-FFF2-40B4-BE49-F238E27FC236}">
              <a16:creationId xmlns:a16="http://schemas.microsoft.com/office/drawing/2014/main" xmlns="" id="{00000000-0008-0000-0300-00000C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156332</xdr:rowOff>
    </xdr:from>
    <xdr:to>
      <xdr:col>21</xdr:col>
      <xdr:colOff>0</xdr:colOff>
      <xdr:row>88</xdr:row>
      <xdr:rowOff>160866</xdr:rowOff>
    </xdr:to>
    <xdr:cxnSp macro="">
      <xdr:nvCxnSpPr>
        <xdr:cNvPr id="270" name="直線コネクタ 269">
          <a:extLst>
            <a:ext uri="{FF2B5EF4-FFF2-40B4-BE49-F238E27FC236}">
              <a16:creationId xmlns:a16="http://schemas.microsoft.com/office/drawing/2014/main" xmlns="" id="{00000000-0008-0000-0300-00000E010000}"/>
            </a:ext>
          </a:extLst>
        </xdr:cNvPr>
        <xdr:cNvCxnSpPr/>
      </xdr:nvCxnSpPr>
      <xdr:spPr>
        <a:xfrm flipV="1">
          <a:off x="13512800" y="14386682"/>
          <a:ext cx="889000" cy="86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71" name="フローチャート : 判断 270">
          <a:extLst>
            <a:ext uri="{FF2B5EF4-FFF2-40B4-BE49-F238E27FC236}">
              <a16:creationId xmlns:a16="http://schemas.microsoft.com/office/drawing/2014/main" xmlns="" id="{00000000-0008-0000-0300-00000F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3" name="フローチャート : 判断 272">
          <a:extLst>
            <a:ext uri="{FF2B5EF4-FFF2-40B4-BE49-F238E27FC236}">
              <a16:creationId xmlns:a16="http://schemas.microsoft.com/office/drawing/2014/main" xmlns="" id="{00000000-0008-0000-0300-000011010000}"/>
            </a:ext>
          </a:extLst>
        </xdr:cNvPr>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80" name="円/楕円 279">
          <a:extLst>
            <a:ext uri="{FF2B5EF4-FFF2-40B4-BE49-F238E27FC236}">
              <a16:creationId xmlns:a16="http://schemas.microsoft.com/office/drawing/2014/main" xmlns="" id="{00000000-0008-0000-0300-000018010000}"/>
            </a:ext>
          </a:extLst>
        </xdr:cNvPr>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77609</xdr:rowOff>
    </xdr:from>
    <xdr:ext cx="762000" cy="259045"/>
    <xdr:sp macro="" textlink="">
      <xdr:nvSpPr>
        <xdr:cNvPr id="281" name="給与水準   （国との比較）該当値テキスト">
          <a:extLst>
            <a:ext uri="{FF2B5EF4-FFF2-40B4-BE49-F238E27FC236}">
              <a16:creationId xmlns:a16="http://schemas.microsoft.com/office/drawing/2014/main" xmlns="" id="{00000000-0008-0000-0300-000019010000}"/>
            </a:ext>
          </a:extLst>
        </xdr:cNvPr>
        <xdr:cNvSpPr txBox="1"/>
      </xdr:nvSpPr>
      <xdr:spPr>
        <a:xfrm>
          <a:off x="17106900" y="1430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83457</xdr:rowOff>
    </xdr:from>
    <xdr:to>
      <xdr:col>23</xdr:col>
      <xdr:colOff>457200</xdr:colOff>
      <xdr:row>85</xdr:row>
      <xdr:rowOff>13607</xdr:rowOff>
    </xdr:to>
    <xdr:sp macro="" textlink="">
      <xdr:nvSpPr>
        <xdr:cNvPr id="282" name="円/楕円 281">
          <a:extLst>
            <a:ext uri="{FF2B5EF4-FFF2-40B4-BE49-F238E27FC236}">
              <a16:creationId xmlns:a16="http://schemas.microsoft.com/office/drawing/2014/main" xmlns="" id="{00000000-0008-0000-0300-00001A010000}"/>
            </a:ext>
          </a:extLst>
        </xdr:cNvPr>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3023</xdr:rowOff>
    </xdr:from>
    <xdr:to>
      <xdr:col>22</xdr:col>
      <xdr:colOff>254000</xdr:colOff>
      <xdr:row>84</xdr:row>
      <xdr:rowOff>104623</xdr:rowOff>
    </xdr:to>
    <xdr:sp macro="" textlink="">
      <xdr:nvSpPr>
        <xdr:cNvPr id="284" name="円/楕円 283">
          <a:extLst>
            <a:ext uri="{FF2B5EF4-FFF2-40B4-BE49-F238E27FC236}">
              <a16:creationId xmlns:a16="http://schemas.microsoft.com/office/drawing/2014/main" xmlns="" id="{00000000-0008-0000-0300-00001C010000}"/>
            </a:ext>
          </a:extLst>
        </xdr:cNvPr>
        <xdr:cNvSpPr/>
      </xdr:nvSpPr>
      <xdr:spPr>
        <a:xfrm>
          <a:off x="15240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89400</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49098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105532</xdr:rowOff>
    </xdr:from>
    <xdr:to>
      <xdr:col>21</xdr:col>
      <xdr:colOff>50800</xdr:colOff>
      <xdr:row>84</xdr:row>
      <xdr:rowOff>35682</xdr:rowOff>
    </xdr:to>
    <xdr:sp macro="" textlink="">
      <xdr:nvSpPr>
        <xdr:cNvPr id="286" name="円/楕円 285">
          <a:extLst>
            <a:ext uri="{FF2B5EF4-FFF2-40B4-BE49-F238E27FC236}">
              <a16:creationId xmlns:a16="http://schemas.microsoft.com/office/drawing/2014/main" xmlns="" id="{00000000-0008-0000-0300-00001E010000}"/>
            </a:ext>
          </a:extLst>
        </xdr:cNvPr>
        <xdr:cNvSpPr/>
      </xdr:nvSpPr>
      <xdr:spPr>
        <a:xfrm>
          <a:off x="14351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20459</xdr:rowOff>
    </xdr:from>
    <xdr:ext cx="762000" cy="259045"/>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4020800" y="1442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8" name="円/楕円 287">
          <a:extLst>
            <a:ext uri="{FF2B5EF4-FFF2-40B4-BE49-F238E27FC236}">
              <a16:creationId xmlns:a16="http://schemas.microsoft.com/office/drawing/2014/main" xmlns="" id="{00000000-0008-0000-0300-000020010000}"/>
            </a:ext>
          </a:extLst>
        </xdr:cNvPr>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a:extLst>
            <a:ext uri="{FF2B5EF4-FFF2-40B4-BE49-F238E27FC236}">
              <a16:creationId xmlns:a16="http://schemas.microsoft.com/office/drawing/2014/main" xmlns=""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藤岡市行政改革大綱に基づく職員削減や組織改編等の実施、団塊世代の退職に伴う新規採用の抑制により、類似団体平均値を下回っている。</a:t>
          </a:r>
          <a:endParaRPr kumimoji="1" lang="en-US" altLang="ja-JP" sz="1100">
            <a:latin typeface="ＭＳ Ｐゴシック"/>
          </a:endParaRPr>
        </a:p>
        <a:p>
          <a:r>
            <a:rPr kumimoji="1" lang="ja-JP" altLang="en-US" sz="1100">
              <a:latin typeface="ＭＳ Ｐゴシック"/>
            </a:rPr>
            <a:t>　今後は、民間活力の導入の推進及び実施検証を行うとともに、医療や介護施設においては質の高いサービスの提供を目指すなど、行政運営に支障の無いよう十分に配慮したうえで、鬼石病院を除いた職員数の削減を目標とし、適正な定員管理を行っていく。</a:t>
          </a:r>
        </a:p>
      </xdr:txBody>
    </xdr:sp>
    <xdr:clientData/>
  </xdr:twoCellAnchor>
  <xdr:oneCellAnchor>
    <xdr:from>
      <xdr:col>18</xdr:col>
      <xdr:colOff>444500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a:extLst>
            <a:ext uri="{FF2B5EF4-FFF2-40B4-BE49-F238E27FC236}">
              <a16:creationId xmlns:a16="http://schemas.microsoft.com/office/drawing/2014/main" xmlns=""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a:extLst>
            <a:ext uri="{FF2B5EF4-FFF2-40B4-BE49-F238E27FC236}">
              <a16:creationId xmlns:a16="http://schemas.microsoft.com/office/drawing/2014/main" xmlns=""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a:extLst>
            <a:ext uri="{FF2B5EF4-FFF2-40B4-BE49-F238E27FC236}">
              <a16:creationId xmlns:a16="http://schemas.microsoft.com/office/drawing/2014/main" xmlns="" id="{00000000-0008-0000-0300-000040010000}"/>
            </a:ext>
          </a:extLst>
        </xdr:cNvPr>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a:extLst>
            <a:ext uri="{FF2B5EF4-FFF2-40B4-BE49-F238E27FC236}">
              <a16:creationId xmlns:a16="http://schemas.microsoft.com/office/drawing/2014/main" xmlns="" id="{00000000-0008-0000-0300-000042010000}"/>
            </a:ext>
          </a:extLst>
        </xdr:cNvPr>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119909</xdr:rowOff>
    </xdr:from>
    <xdr:to>
      <xdr:col>24</xdr:col>
      <xdr:colOff>558800</xdr:colOff>
      <xdr:row>60</xdr:row>
      <xdr:rowOff>125942</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6179800" y="10406909"/>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5" name="定員管理の状況平均値テキスト">
          <a:extLst>
            <a:ext uri="{FF2B5EF4-FFF2-40B4-BE49-F238E27FC236}">
              <a16:creationId xmlns:a16="http://schemas.microsoft.com/office/drawing/2014/main" xmlns="" id="{00000000-0008-0000-0300-000045010000}"/>
            </a:ext>
          </a:extLst>
        </xdr:cNvPr>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a:extLst>
            <a:ext uri="{FF2B5EF4-FFF2-40B4-BE49-F238E27FC236}">
              <a16:creationId xmlns:a16="http://schemas.microsoft.com/office/drawing/2014/main" xmlns="" id="{00000000-0008-0000-0300-000046010000}"/>
            </a:ext>
          </a:extLst>
        </xdr:cNvPr>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103822</xdr:rowOff>
    </xdr:from>
    <xdr:to>
      <xdr:col>23</xdr:col>
      <xdr:colOff>406400</xdr:colOff>
      <xdr:row>60</xdr:row>
      <xdr:rowOff>119909</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5290800" y="1039082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a:extLst>
            <a:ext uri="{FF2B5EF4-FFF2-40B4-BE49-F238E27FC236}">
              <a16:creationId xmlns:a16="http://schemas.microsoft.com/office/drawing/2014/main" xmlns="" id="{00000000-0008-0000-0300-000048010000}"/>
            </a:ext>
          </a:extLst>
        </xdr:cNvPr>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103822</xdr:rowOff>
    </xdr:from>
    <xdr:to>
      <xdr:col>22</xdr:col>
      <xdr:colOff>203200</xdr:colOff>
      <xdr:row>60</xdr:row>
      <xdr:rowOff>111866</xdr:rowOff>
    </xdr:to>
    <xdr:cxnSp macro="">
      <xdr:nvCxnSpPr>
        <xdr:cNvPr id="330" name="直線コネクタ 329">
          <a:extLst>
            <a:ext uri="{FF2B5EF4-FFF2-40B4-BE49-F238E27FC236}">
              <a16:creationId xmlns:a16="http://schemas.microsoft.com/office/drawing/2014/main" xmlns="" id="{00000000-0008-0000-0300-00004A010000}"/>
            </a:ext>
          </a:extLst>
        </xdr:cNvPr>
        <xdr:cNvCxnSpPr/>
      </xdr:nvCxnSpPr>
      <xdr:spPr>
        <a:xfrm flipV="1">
          <a:off x="14401800" y="1039082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31" name="フローチャート : 判断 330">
          <a:extLst>
            <a:ext uri="{FF2B5EF4-FFF2-40B4-BE49-F238E27FC236}">
              <a16:creationId xmlns:a16="http://schemas.microsoft.com/office/drawing/2014/main" xmlns="" id="{00000000-0008-0000-0300-00004B010000}"/>
            </a:ext>
          </a:extLst>
        </xdr:cNvPr>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111866</xdr:rowOff>
    </xdr:from>
    <xdr:to>
      <xdr:col>21</xdr:col>
      <xdr:colOff>0</xdr:colOff>
      <xdr:row>60</xdr:row>
      <xdr:rowOff>113877</xdr:rowOff>
    </xdr:to>
    <xdr:cxnSp macro="">
      <xdr:nvCxnSpPr>
        <xdr:cNvPr id="333" name="直線コネクタ 332">
          <a:extLst>
            <a:ext uri="{FF2B5EF4-FFF2-40B4-BE49-F238E27FC236}">
              <a16:creationId xmlns:a16="http://schemas.microsoft.com/office/drawing/2014/main" xmlns="" id="{00000000-0008-0000-0300-00004D010000}"/>
            </a:ext>
          </a:extLst>
        </xdr:cNvPr>
        <xdr:cNvCxnSpPr/>
      </xdr:nvCxnSpPr>
      <xdr:spPr>
        <a:xfrm flipV="1">
          <a:off x="13512800" y="1039886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34" name="フローチャート : 判断 333">
          <a:extLst>
            <a:ext uri="{FF2B5EF4-FFF2-40B4-BE49-F238E27FC236}">
              <a16:creationId xmlns:a16="http://schemas.microsoft.com/office/drawing/2014/main" xmlns="" id="{00000000-0008-0000-0300-00004E010000}"/>
            </a:ext>
          </a:extLst>
        </xdr:cNvPr>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36" name="フローチャート : 判断 335">
          <a:extLst>
            <a:ext uri="{FF2B5EF4-FFF2-40B4-BE49-F238E27FC236}">
              <a16:creationId xmlns:a16="http://schemas.microsoft.com/office/drawing/2014/main" xmlns="" id="{00000000-0008-0000-0300-000050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75142</xdr:rowOff>
    </xdr:from>
    <xdr:to>
      <xdr:col>24</xdr:col>
      <xdr:colOff>609600</xdr:colOff>
      <xdr:row>61</xdr:row>
      <xdr:rowOff>5292</xdr:rowOff>
    </xdr:to>
    <xdr:sp macro="" textlink="">
      <xdr:nvSpPr>
        <xdr:cNvPr id="343" name="円/楕円 342">
          <a:extLst>
            <a:ext uri="{FF2B5EF4-FFF2-40B4-BE49-F238E27FC236}">
              <a16:creationId xmlns:a16="http://schemas.microsoft.com/office/drawing/2014/main" xmlns="" id="{00000000-0008-0000-0300-000057010000}"/>
            </a:ext>
          </a:extLst>
        </xdr:cNvPr>
        <xdr:cNvSpPr/>
      </xdr:nvSpPr>
      <xdr:spPr>
        <a:xfrm>
          <a:off x="169672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91669</xdr:rowOff>
    </xdr:from>
    <xdr:ext cx="762000" cy="259045"/>
    <xdr:sp macro="" textlink="">
      <xdr:nvSpPr>
        <xdr:cNvPr id="344" name="定員管理の状況該当値テキスト">
          <a:extLst>
            <a:ext uri="{FF2B5EF4-FFF2-40B4-BE49-F238E27FC236}">
              <a16:creationId xmlns:a16="http://schemas.microsoft.com/office/drawing/2014/main" xmlns="" id="{00000000-0008-0000-0300-000058010000}"/>
            </a:ext>
          </a:extLst>
        </xdr:cNvPr>
        <xdr:cNvSpPr txBox="1"/>
      </xdr:nvSpPr>
      <xdr:spPr>
        <a:xfrm>
          <a:off x="17106900" y="1020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69109</xdr:rowOff>
    </xdr:from>
    <xdr:to>
      <xdr:col>23</xdr:col>
      <xdr:colOff>457200</xdr:colOff>
      <xdr:row>60</xdr:row>
      <xdr:rowOff>170709</xdr:rowOff>
    </xdr:to>
    <xdr:sp macro="" textlink="">
      <xdr:nvSpPr>
        <xdr:cNvPr id="345" name="円/楕円 344">
          <a:extLst>
            <a:ext uri="{FF2B5EF4-FFF2-40B4-BE49-F238E27FC236}">
              <a16:creationId xmlns:a16="http://schemas.microsoft.com/office/drawing/2014/main" xmlns="" id="{00000000-0008-0000-0300-000059010000}"/>
            </a:ext>
          </a:extLst>
        </xdr:cNvPr>
        <xdr:cNvSpPr/>
      </xdr:nvSpPr>
      <xdr:spPr>
        <a:xfrm>
          <a:off x="16129000" y="103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9436</xdr:rowOff>
    </xdr:from>
    <xdr:ext cx="7366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5798800" y="10124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53022</xdr:rowOff>
    </xdr:from>
    <xdr:to>
      <xdr:col>22</xdr:col>
      <xdr:colOff>254000</xdr:colOff>
      <xdr:row>60</xdr:row>
      <xdr:rowOff>154622</xdr:rowOff>
    </xdr:to>
    <xdr:sp macro="" textlink="">
      <xdr:nvSpPr>
        <xdr:cNvPr id="347" name="円/楕円 346">
          <a:extLst>
            <a:ext uri="{FF2B5EF4-FFF2-40B4-BE49-F238E27FC236}">
              <a16:creationId xmlns:a16="http://schemas.microsoft.com/office/drawing/2014/main" xmlns="" id="{00000000-0008-0000-0300-00005B010000}"/>
            </a:ext>
          </a:extLst>
        </xdr:cNvPr>
        <xdr:cNvSpPr/>
      </xdr:nvSpPr>
      <xdr:spPr>
        <a:xfrm>
          <a:off x="15240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164799</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909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61066</xdr:rowOff>
    </xdr:from>
    <xdr:to>
      <xdr:col>21</xdr:col>
      <xdr:colOff>50800</xdr:colOff>
      <xdr:row>60</xdr:row>
      <xdr:rowOff>162666</xdr:rowOff>
    </xdr:to>
    <xdr:sp macro="" textlink="">
      <xdr:nvSpPr>
        <xdr:cNvPr id="349" name="円/楕円 348">
          <a:extLst>
            <a:ext uri="{FF2B5EF4-FFF2-40B4-BE49-F238E27FC236}">
              <a16:creationId xmlns:a16="http://schemas.microsoft.com/office/drawing/2014/main" xmlns="" id="{00000000-0008-0000-0300-00005D010000}"/>
            </a:ext>
          </a:extLst>
        </xdr:cNvPr>
        <xdr:cNvSpPr/>
      </xdr:nvSpPr>
      <xdr:spPr>
        <a:xfrm>
          <a:off x="14351000" y="1034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1393</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4020800" y="1011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63077</xdr:rowOff>
    </xdr:from>
    <xdr:to>
      <xdr:col>19</xdr:col>
      <xdr:colOff>533400</xdr:colOff>
      <xdr:row>60</xdr:row>
      <xdr:rowOff>164677</xdr:rowOff>
    </xdr:to>
    <xdr:sp macro="" textlink="">
      <xdr:nvSpPr>
        <xdr:cNvPr id="351" name="円/楕円 350">
          <a:extLst>
            <a:ext uri="{FF2B5EF4-FFF2-40B4-BE49-F238E27FC236}">
              <a16:creationId xmlns:a16="http://schemas.microsoft.com/office/drawing/2014/main" xmlns="" id="{00000000-0008-0000-0300-00005F010000}"/>
            </a:ext>
          </a:extLst>
        </xdr:cNvPr>
        <xdr:cNvSpPr/>
      </xdr:nvSpPr>
      <xdr:spPr>
        <a:xfrm>
          <a:off x="13462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3404</xdr:rowOff>
    </xdr:from>
    <xdr:ext cx="762000" cy="259045"/>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a:extLst>
            <a:ext uri="{FF2B5EF4-FFF2-40B4-BE49-F238E27FC236}">
              <a16:creationId xmlns:a16="http://schemas.microsoft.com/office/drawing/2014/main" xmlns=""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19</a:t>
          </a:r>
          <a:r>
            <a:rPr kumimoji="1" lang="ja-JP" altLang="en-US" sz="1100">
              <a:latin typeface="ＭＳ Ｐゴシック"/>
            </a:rPr>
            <a:t>年度から小中学校の耐震補強大規模改修事業、平成</a:t>
          </a:r>
          <a:r>
            <a:rPr kumimoji="1" lang="en-US" altLang="ja-JP" sz="1100">
              <a:latin typeface="ＭＳ Ｐゴシック"/>
            </a:rPr>
            <a:t>20</a:t>
          </a:r>
          <a:r>
            <a:rPr kumimoji="1" lang="ja-JP" altLang="en-US" sz="1100">
              <a:latin typeface="ＭＳ Ｐゴシック"/>
            </a:rPr>
            <a:t>年度から総合学習センター建設事業、平成</a:t>
          </a:r>
          <a:r>
            <a:rPr kumimoji="1" lang="en-US" altLang="ja-JP" sz="1100">
              <a:latin typeface="ＭＳ Ｐゴシック"/>
            </a:rPr>
            <a:t>27</a:t>
          </a:r>
          <a:r>
            <a:rPr kumimoji="1" lang="ja-JP" altLang="en-US" sz="1100">
              <a:latin typeface="ＭＳ Ｐゴシック"/>
            </a:rPr>
            <a:t>年度から新学校給食センター建設事業などを実施し、地方債残高が増加しているため、合併特例事業債や臨時財政対策債などの交付税措置の高いメニューを活用しているが類似団体平均値を上回っている。</a:t>
          </a:r>
          <a:endParaRPr kumimoji="1" lang="en-US" altLang="ja-JP" sz="1100">
            <a:latin typeface="ＭＳ Ｐゴシック"/>
          </a:endParaRPr>
        </a:p>
        <a:p>
          <a:r>
            <a:rPr kumimoji="1" lang="ja-JP" altLang="en-US" sz="1100">
              <a:latin typeface="ＭＳ Ｐゴシック"/>
            </a:rPr>
            <a:t>　今後は一般会計債の公債費はピークを過ぎ、減少傾向となることが想定されるが、下水道事業のインフラ整備や病院事業医療施設整備については高い水準で推移することが予想される。この準元利償還金は当市の財政規模からみると決して影響が少なくないことから、今後も中長期の経営計画等により適切な事業実施に取り組む。</a:t>
          </a:r>
        </a:p>
      </xdr:txBody>
    </xdr:sp>
    <xdr:clientData/>
  </xdr:twoCellAnchor>
  <xdr:oneCellAnchor>
    <xdr:from>
      <xdr:col>18</xdr:col>
      <xdr:colOff>444500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xmlns=""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a:extLst>
            <a:ext uri="{FF2B5EF4-FFF2-40B4-BE49-F238E27FC236}">
              <a16:creationId xmlns:a16="http://schemas.microsoft.com/office/drawing/2014/main" xmlns=""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a:extLst>
            <a:ext uri="{FF2B5EF4-FFF2-40B4-BE49-F238E27FC236}">
              <a16:creationId xmlns:a16="http://schemas.microsoft.com/office/drawing/2014/main" xmlns="" id="{00000000-0008-0000-0300-00007F010000}"/>
            </a:ext>
          </a:extLst>
        </xdr:cNvPr>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a:extLst>
            <a:ext uri="{FF2B5EF4-FFF2-40B4-BE49-F238E27FC236}">
              <a16:creationId xmlns:a16="http://schemas.microsoft.com/office/drawing/2014/main" xmlns="" id="{00000000-0008-0000-0300-000081010000}"/>
            </a:ext>
          </a:extLst>
        </xdr:cNvPr>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25400</xdr:rowOff>
    </xdr:from>
    <xdr:to>
      <xdr:col>24</xdr:col>
      <xdr:colOff>558800</xdr:colOff>
      <xdr:row>42</xdr:row>
      <xdr:rowOff>39188</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6179800" y="7226300"/>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8" name="公債費負担の状況平均値テキスト">
          <a:extLst>
            <a:ext uri="{FF2B5EF4-FFF2-40B4-BE49-F238E27FC236}">
              <a16:creationId xmlns:a16="http://schemas.microsoft.com/office/drawing/2014/main" xmlns="" id="{00000000-0008-0000-0300-000084010000}"/>
            </a:ext>
          </a:extLst>
        </xdr:cNvPr>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a:extLst>
            <a:ext uri="{FF2B5EF4-FFF2-40B4-BE49-F238E27FC236}">
              <a16:creationId xmlns:a16="http://schemas.microsoft.com/office/drawing/2014/main" xmlns="" id="{00000000-0008-0000-0300-000085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11612</xdr:rowOff>
    </xdr:from>
    <xdr:to>
      <xdr:col>23</xdr:col>
      <xdr:colOff>406400</xdr:colOff>
      <xdr:row>42</xdr:row>
      <xdr:rowOff>25400</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a:off x="15290800" y="721251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a:extLst>
            <a:ext uri="{FF2B5EF4-FFF2-40B4-BE49-F238E27FC236}">
              <a16:creationId xmlns:a16="http://schemas.microsoft.com/office/drawing/2014/main" xmlns="" id="{00000000-0008-0000-0300-000087010000}"/>
            </a:ext>
          </a:extLst>
        </xdr:cNvPr>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37210</xdr:rowOff>
    </xdr:from>
    <xdr:ext cx="7366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5798800" y="672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11612</xdr:rowOff>
    </xdr:from>
    <xdr:to>
      <xdr:col>22</xdr:col>
      <xdr:colOff>203200</xdr:colOff>
      <xdr:row>42</xdr:row>
      <xdr:rowOff>11612</xdr:rowOff>
    </xdr:to>
    <xdr:cxnSp macro="">
      <xdr:nvCxnSpPr>
        <xdr:cNvPr id="393" name="直線コネクタ 392">
          <a:extLst>
            <a:ext uri="{FF2B5EF4-FFF2-40B4-BE49-F238E27FC236}">
              <a16:creationId xmlns:a16="http://schemas.microsoft.com/office/drawing/2014/main" xmlns="" id="{00000000-0008-0000-0300-000089010000}"/>
            </a:ext>
          </a:extLst>
        </xdr:cNvPr>
        <xdr:cNvCxnSpPr/>
      </xdr:nvCxnSpPr>
      <xdr:spPr>
        <a:xfrm>
          <a:off x="14401800" y="7212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165826</xdr:rowOff>
    </xdr:from>
    <xdr:to>
      <xdr:col>22</xdr:col>
      <xdr:colOff>254000</xdr:colOff>
      <xdr:row>41</xdr:row>
      <xdr:rowOff>95976</xdr:rowOff>
    </xdr:to>
    <xdr:sp macro="" textlink="">
      <xdr:nvSpPr>
        <xdr:cNvPr id="394" name="フローチャート : 判断 393">
          <a:extLst>
            <a:ext uri="{FF2B5EF4-FFF2-40B4-BE49-F238E27FC236}">
              <a16:creationId xmlns:a16="http://schemas.microsoft.com/office/drawing/2014/main" xmlns="" id="{00000000-0008-0000-0300-00008A010000}"/>
            </a:ext>
          </a:extLst>
        </xdr:cNvPr>
        <xdr:cNvSpPr/>
      </xdr:nvSpPr>
      <xdr:spPr>
        <a:xfrm>
          <a:off x="15240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106153</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4909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155484</xdr:rowOff>
    </xdr:from>
    <xdr:to>
      <xdr:col>21</xdr:col>
      <xdr:colOff>0</xdr:colOff>
      <xdr:row>42</xdr:row>
      <xdr:rowOff>11612</xdr:rowOff>
    </xdr:to>
    <xdr:cxnSp macro="">
      <xdr:nvCxnSpPr>
        <xdr:cNvPr id="396" name="直線コネクタ 395">
          <a:extLst>
            <a:ext uri="{FF2B5EF4-FFF2-40B4-BE49-F238E27FC236}">
              <a16:creationId xmlns:a16="http://schemas.microsoft.com/office/drawing/2014/main" xmlns="" id="{00000000-0008-0000-0300-00008C010000}"/>
            </a:ext>
          </a:extLst>
        </xdr:cNvPr>
        <xdr:cNvCxnSpPr/>
      </xdr:nvCxnSpPr>
      <xdr:spPr>
        <a:xfrm>
          <a:off x="13512800" y="718493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7" name="フローチャート : 判断 396">
          <a:extLst>
            <a:ext uri="{FF2B5EF4-FFF2-40B4-BE49-F238E27FC236}">
              <a16:creationId xmlns:a16="http://schemas.microsoft.com/office/drawing/2014/main" xmlns="" id="{00000000-0008-0000-0300-00008D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9" name="フローチャート : 判断 398">
          <a:extLst>
            <a:ext uri="{FF2B5EF4-FFF2-40B4-BE49-F238E27FC236}">
              <a16:creationId xmlns:a16="http://schemas.microsoft.com/office/drawing/2014/main" xmlns="" id="{00000000-0008-0000-0300-00008F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38117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159838</xdr:rowOff>
    </xdr:from>
    <xdr:to>
      <xdr:col>24</xdr:col>
      <xdr:colOff>609600</xdr:colOff>
      <xdr:row>42</xdr:row>
      <xdr:rowOff>89988</xdr:rowOff>
    </xdr:to>
    <xdr:sp macro="" textlink="">
      <xdr:nvSpPr>
        <xdr:cNvPr id="406" name="円/楕円 405">
          <a:extLst>
            <a:ext uri="{FF2B5EF4-FFF2-40B4-BE49-F238E27FC236}">
              <a16:creationId xmlns:a16="http://schemas.microsoft.com/office/drawing/2014/main" xmlns="" id="{00000000-0008-0000-0300-000096010000}"/>
            </a:ext>
          </a:extLst>
        </xdr:cNvPr>
        <xdr:cNvSpPr/>
      </xdr:nvSpPr>
      <xdr:spPr>
        <a:xfrm>
          <a:off x="16967200" y="71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131915</xdr:rowOff>
    </xdr:from>
    <xdr:ext cx="762000" cy="259045"/>
    <xdr:sp macro="" textlink="">
      <xdr:nvSpPr>
        <xdr:cNvPr id="407" name="公債費負担の状況該当値テキスト">
          <a:extLst>
            <a:ext uri="{FF2B5EF4-FFF2-40B4-BE49-F238E27FC236}">
              <a16:creationId xmlns:a16="http://schemas.microsoft.com/office/drawing/2014/main" xmlns="" id="{00000000-0008-0000-0300-000097010000}"/>
            </a:ext>
          </a:extLst>
        </xdr:cNvPr>
        <xdr:cNvSpPr txBox="1"/>
      </xdr:nvSpPr>
      <xdr:spPr>
        <a:xfrm>
          <a:off x="17106900" y="716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146050</xdr:rowOff>
    </xdr:from>
    <xdr:to>
      <xdr:col>23</xdr:col>
      <xdr:colOff>457200</xdr:colOff>
      <xdr:row>42</xdr:row>
      <xdr:rowOff>76200</xdr:rowOff>
    </xdr:to>
    <xdr:sp macro="" textlink="">
      <xdr:nvSpPr>
        <xdr:cNvPr id="408" name="円/楕円 407">
          <a:extLst>
            <a:ext uri="{FF2B5EF4-FFF2-40B4-BE49-F238E27FC236}">
              <a16:creationId xmlns:a16="http://schemas.microsoft.com/office/drawing/2014/main" xmlns="" id="{00000000-0008-0000-0300-000098010000}"/>
            </a:ext>
          </a:extLst>
        </xdr:cNvPr>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132262</xdr:rowOff>
    </xdr:from>
    <xdr:to>
      <xdr:col>22</xdr:col>
      <xdr:colOff>254000</xdr:colOff>
      <xdr:row>42</xdr:row>
      <xdr:rowOff>62412</xdr:rowOff>
    </xdr:to>
    <xdr:sp macro="" textlink="">
      <xdr:nvSpPr>
        <xdr:cNvPr id="410" name="円/楕円 409">
          <a:extLst>
            <a:ext uri="{FF2B5EF4-FFF2-40B4-BE49-F238E27FC236}">
              <a16:creationId xmlns:a16="http://schemas.microsoft.com/office/drawing/2014/main" xmlns="" id="{00000000-0008-0000-0300-00009A010000}"/>
            </a:ext>
          </a:extLst>
        </xdr:cNvPr>
        <xdr:cNvSpPr/>
      </xdr:nvSpPr>
      <xdr:spPr>
        <a:xfrm>
          <a:off x="152400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47189</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4909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132262</xdr:rowOff>
    </xdr:from>
    <xdr:to>
      <xdr:col>21</xdr:col>
      <xdr:colOff>50800</xdr:colOff>
      <xdr:row>42</xdr:row>
      <xdr:rowOff>62412</xdr:rowOff>
    </xdr:to>
    <xdr:sp macro="" textlink="">
      <xdr:nvSpPr>
        <xdr:cNvPr id="412" name="円/楕円 411">
          <a:extLst>
            <a:ext uri="{FF2B5EF4-FFF2-40B4-BE49-F238E27FC236}">
              <a16:creationId xmlns:a16="http://schemas.microsoft.com/office/drawing/2014/main" xmlns="" id="{00000000-0008-0000-0300-00009C010000}"/>
            </a:ext>
          </a:extLst>
        </xdr:cNvPr>
        <xdr:cNvSpPr/>
      </xdr:nvSpPr>
      <xdr:spPr>
        <a:xfrm>
          <a:off x="143510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47189</xdr:rowOff>
    </xdr:from>
    <xdr:ext cx="762000" cy="259045"/>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4020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104684</xdr:rowOff>
    </xdr:from>
    <xdr:to>
      <xdr:col>19</xdr:col>
      <xdr:colOff>533400</xdr:colOff>
      <xdr:row>42</xdr:row>
      <xdr:rowOff>34834</xdr:rowOff>
    </xdr:to>
    <xdr:sp macro="" textlink="">
      <xdr:nvSpPr>
        <xdr:cNvPr id="414" name="円/楕円 413">
          <a:extLst>
            <a:ext uri="{FF2B5EF4-FFF2-40B4-BE49-F238E27FC236}">
              <a16:creationId xmlns:a16="http://schemas.microsoft.com/office/drawing/2014/main" xmlns="" id="{00000000-0008-0000-0300-00009E010000}"/>
            </a:ext>
          </a:extLst>
        </xdr:cNvPr>
        <xdr:cNvSpPr/>
      </xdr:nvSpPr>
      <xdr:spPr>
        <a:xfrm>
          <a:off x="134620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19611</xdr:rowOff>
    </xdr:from>
    <xdr:ext cx="762000" cy="259045"/>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3131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a:extLst>
            <a:ext uri="{FF2B5EF4-FFF2-40B4-BE49-F238E27FC236}">
              <a16:creationId xmlns:a16="http://schemas.microsoft.com/office/drawing/2014/main" xmlns=""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a:extLst>
            <a:ext uri="{FF2B5EF4-FFF2-40B4-BE49-F238E27FC236}">
              <a16:creationId xmlns:a16="http://schemas.microsoft.com/office/drawing/2014/main" xmlns=""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当市が類似団体と比べ比率が下回っている要因として、人口千人当たり職員数が類似団体よりも下回っていることからもわかるとおり、退職手当負担見込額が小さいことや、土地開発公社や第三セクター等の経営状況が良いことから、負債等負担見込額が小さいことが挙げられる。</a:t>
          </a:r>
          <a:endParaRPr kumimoji="1" lang="en-US" altLang="ja-JP" sz="1100">
            <a:latin typeface="ＭＳ Ｐゴシック"/>
          </a:endParaRPr>
        </a:p>
        <a:p>
          <a:r>
            <a:rPr kumimoji="1" lang="ja-JP" altLang="en-US" sz="1100">
              <a:latin typeface="ＭＳ Ｐゴシック"/>
            </a:rPr>
            <a:t>　また、地方債残高は増加傾向にあるが、地方債の多くは合併特例事業債や臨時財政対策債など交付税措置の高いメニューを活用していることも挙げられる。</a:t>
          </a:r>
          <a:endParaRPr kumimoji="1" lang="en-US" altLang="ja-JP" sz="1100">
            <a:latin typeface="ＭＳ Ｐゴシック"/>
          </a:endParaRPr>
        </a:p>
        <a:p>
          <a:r>
            <a:rPr kumimoji="1" lang="ja-JP" altLang="en-US" sz="1100">
              <a:latin typeface="ＭＳ Ｐゴシック"/>
            </a:rPr>
            <a:t>　しかし、下水道事業のインフラ整備による地方債残高の増加や、災害など不測の事態等にも対応するため、より一層の公債費等義務的経費の削減を進め、財政の健全化に努める。</a:t>
          </a:r>
        </a:p>
      </xdr:txBody>
    </xdr:sp>
    <xdr:clientData/>
  </xdr:twoCellAnchor>
  <xdr:oneCellAnchor>
    <xdr:from>
      <xdr:col>18</xdr:col>
      <xdr:colOff>444500</xdr:colOff>
      <xdr:row>10</xdr:row>
      <xdr:rowOff>63500</xdr:rowOff>
    </xdr:from>
    <xdr:ext cx="298543" cy="225703"/>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a:extLst>
            <a:ext uri="{FF2B5EF4-FFF2-40B4-BE49-F238E27FC236}">
              <a16:creationId xmlns:a16="http://schemas.microsoft.com/office/drawing/2014/main" xmlns=""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xmlns=""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a:extLst>
            <a:ext uri="{FF2B5EF4-FFF2-40B4-BE49-F238E27FC236}">
              <a16:creationId xmlns:a16="http://schemas.microsoft.com/office/drawing/2014/main" xmlns=""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a:extLst>
            <a:ext uri="{FF2B5EF4-FFF2-40B4-BE49-F238E27FC236}">
              <a16:creationId xmlns:a16="http://schemas.microsoft.com/office/drawing/2014/main" xmlns="" id="{00000000-0008-0000-0300-0000BD010000}"/>
            </a:ext>
          </a:extLst>
        </xdr:cNvPr>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xmlns=""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18627</xdr:rowOff>
    </xdr:from>
    <xdr:to>
      <xdr:col>24</xdr:col>
      <xdr:colOff>558800</xdr:colOff>
      <xdr:row>14</xdr:row>
      <xdr:rowOff>127212</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flipV="1">
          <a:off x="16179800" y="2418927"/>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50" name="将来負担の状況平均値テキスト">
          <a:extLst>
            <a:ext uri="{FF2B5EF4-FFF2-40B4-BE49-F238E27FC236}">
              <a16:creationId xmlns:a16="http://schemas.microsoft.com/office/drawing/2014/main" xmlns="" id="{00000000-0008-0000-0300-0000C2010000}"/>
            </a:ext>
          </a:extLst>
        </xdr:cNvPr>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1" name="フローチャート : 判断 450">
          <a:extLst>
            <a:ext uri="{FF2B5EF4-FFF2-40B4-BE49-F238E27FC236}">
              <a16:creationId xmlns:a16="http://schemas.microsoft.com/office/drawing/2014/main" xmlns="" id="{00000000-0008-0000-0300-0000C3010000}"/>
            </a:ext>
          </a:extLst>
        </xdr:cNvPr>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127212</xdr:rowOff>
    </xdr:from>
    <xdr:to>
      <xdr:col>23</xdr:col>
      <xdr:colOff>406400</xdr:colOff>
      <xdr:row>14</xdr:row>
      <xdr:rowOff>144103</xdr:rowOff>
    </xdr:to>
    <xdr:cxnSp macro="">
      <xdr:nvCxnSpPr>
        <xdr:cNvPr id="452" name="直線コネクタ 451">
          <a:extLst>
            <a:ext uri="{FF2B5EF4-FFF2-40B4-BE49-F238E27FC236}">
              <a16:creationId xmlns:a16="http://schemas.microsoft.com/office/drawing/2014/main" xmlns="" id="{00000000-0008-0000-0300-0000C4010000}"/>
            </a:ext>
          </a:extLst>
        </xdr:cNvPr>
        <xdr:cNvCxnSpPr/>
      </xdr:nvCxnSpPr>
      <xdr:spPr>
        <a:xfrm flipV="1">
          <a:off x="15290800" y="2527512"/>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3" name="フローチャート : 判断 452">
          <a:extLst>
            <a:ext uri="{FF2B5EF4-FFF2-40B4-BE49-F238E27FC236}">
              <a16:creationId xmlns:a16="http://schemas.microsoft.com/office/drawing/2014/main" xmlns="" id="{00000000-0008-0000-0300-0000C5010000}"/>
            </a:ext>
          </a:extLst>
        </xdr:cNvPr>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134510</xdr:rowOff>
    </xdr:from>
    <xdr:ext cx="7366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798800" y="270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144103</xdr:rowOff>
    </xdr:from>
    <xdr:to>
      <xdr:col>22</xdr:col>
      <xdr:colOff>203200</xdr:colOff>
      <xdr:row>15</xdr:row>
      <xdr:rowOff>4022</xdr:rowOff>
    </xdr:to>
    <xdr:cxnSp macro="">
      <xdr:nvCxnSpPr>
        <xdr:cNvPr id="455" name="直線コネクタ 454">
          <a:extLst>
            <a:ext uri="{FF2B5EF4-FFF2-40B4-BE49-F238E27FC236}">
              <a16:creationId xmlns:a16="http://schemas.microsoft.com/office/drawing/2014/main" xmlns="" id="{00000000-0008-0000-0300-0000C7010000}"/>
            </a:ext>
          </a:extLst>
        </xdr:cNvPr>
        <xdr:cNvCxnSpPr/>
      </xdr:nvCxnSpPr>
      <xdr:spPr>
        <a:xfrm flipV="1">
          <a:off x="14401800" y="2544403"/>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6" name="フローチャート : 判断 455">
          <a:extLst>
            <a:ext uri="{FF2B5EF4-FFF2-40B4-BE49-F238E27FC236}">
              <a16:creationId xmlns:a16="http://schemas.microsoft.com/office/drawing/2014/main" xmlns="" id="{00000000-0008-0000-0300-0000C8010000}"/>
            </a:ext>
          </a:extLst>
        </xdr:cNvPr>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4022</xdr:rowOff>
    </xdr:from>
    <xdr:to>
      <xdr:col>21</xdr:col>
      <xdr:colOff>0</xdr:colOff>
      <xdr:row>15</xdr:row>
      <xdr:rowOff>71586</xdr:rowOff>
    </xdr:to>
    <xdr:cxnSp macro="">
      <xdr:nvCxnSpPr>
        <xdr:cNvPr id="458" name="直線コネクタ 457">
          <a:extLst>
            <a:ext uri="{FF2B5EF4-FFF2-40B4-BE49-F238E27FC236}">
              <a16:creationId xmlns:a16="http://schemas.microsoft.com/office/drawing/2014/main" xmlns="" id="{00000000-0008-0000-0300-0000CA010000}"/>
            </a:ext>
          </a:extLst>
        </xdr:cNvPr>
        <xdr:cNvCxnSpPr/>
      </xdr:nvCxnSpPr>
      <xdr:spPr>
        <a:xfrm flipV="1">
          <a:off x="13512800" y="25757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9" name="フローチャート : 判断 458">
          <a:extLst>
            <a:ext uri="{FF2B5EF4-FFF2-40B4-BE49-F238E27FC236}">
              <a16:creationId xmlns:a16="http://schemas.microsoft.com/office/drawing/2014/main" xmlns="" id="{00000000-0008-0000-0300-0000CB010000}"/>
            </a:ext>
          </a:extLst>
        </xdr:cNvPr>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61" name="フローチャート : 判断 460">
          <a:extLst>
            <a:ext uri="{FF2B5EF4-FFF2-40B4-BE49-F238E27FC236}">
              <a16:creationId xmlns:a16="http://schemas.microsoft.com/office/drawing/2014/main" xmlns="" id="{00000000-0008-0000-0300-0000CD010000}"/>
            </a:ext>
          </a:extLst>
        </xdr:cNvPr>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139277</xdr:rowOff>
    </xdr:from>
    <xdr:to>
      <xdr:col>24</xdr:col>
      <xdr:colOff>609600</xdr:colOff>
      <xdr:row>14</xdr:row>
      <xdr:rowOff>69427</xdr:rowOff>
    </xdr:to>
    <xdr:sp macro="" textlink="">
      <xdr:nvSpPr>
        <xdr:cNvPr id="468" name="円/楕円 467">
          <a:extLst>
            <a:ext uri="{FF2B5EF4-FFF2-40B4-BE49-F238E27FC236}">
              <a16:creationId xmlns:a16="http://schemas.microsoft.com/office/drawing/2014/main" xmlns="" id="{00000000-0008-0000-0300-0000D4010000}"/>
            </a:ext>
          </a:extLst>
        </xdr:cNvPr>
        <xdr:cNvSpPr/>
      </xdr:nvSpPr>
      <xdr:spPr>
        <a:xfrm>
          <a:off x="16967200" y="23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60554</xdr:rowOff>
    </xdr:from>
    <xdr:ext cx="762000" cy="259045"/>
    <xdr:sp macro="" textlink="">
      <xdr:nvSpPr>
        <xdr:cNvPr id="469" name="将来負担の状況該当値テキスト">
          <a:extLst>
            <a:ext uri="{FF2B5EF4-FFF2-40B4-BE49-F238E27FC236}">
              <a16:creationId xmlns:a16="http://schemas.microsoft.com/office/drawing/2014/main" xmlns="" id="{00000000-0008-0000-0300-0000D5010000}"/>
            </a:ext>
          </a:extLst>
        </xdr:cNvPr>
        <xdr:cNvSpPr txBox="1"/>
      </xdr:nvSpPr>
      <xdr:spPr>
        <a:xfrm>
          <a:off x="17106900" y="228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76412</xdr:rowOff>
    </xdr:from>
    <xdr:to>
      <xdr:col>23</xdr:col>
      <xdr:colOff>457200</xdr:colOff>
      <xdr:row>15</xdr:row>
      <xdr:rowOff>6562</xdr:rowOff>
    </xdr:to>
    <xdr:sp macro="" textlink="">
      <xdr:nvSpPr>
        <xdr:cNvPr id="470" name="円/楕円 469">
          <a:extLst>
            <a:ext uri="{FF2B5EF4-FFF2-40B4-BE49-F238E27FC236}">
              <a16:creationId xmlns:a16="http://schemas.microsoft.com/office/drawing/2014/main" xmlns="" id="{00000000-0008-0000-0300-0000D6010000}"/>
            </a:ext>
          </a:extLst>
        </xdr:cNvPr>
        <xdr:cNvSpPr/>
      </xdr:nvSpPr>
      <xdr:spPr>
        <a:xfrm>
          <a:off x="16129000" y="247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16739</xdr:rowOff>
    </xdr:from>
    <xdr:ext cx="7366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5798800" y="2245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93303</xdr:rowOff>
    </xdr:from>
    <xdr:to>
      <xdr:col>22</xdr:col>
      <xdr:colOff>254000</xdr:colOff>
      <xdr:row>15</xdr:row>
      <xdr:rowOff>23453</xdr:rowOff>
    </xdr:to>
    <xdr:sp macro="" textlink="">
      <xdr:nvSpPr>
        <xdr:cNvPr id="472" name="円/楕円 471">
          <a:extLst>
            <a:ext uri="{FF2B5EF4-FFF2-40B4-BE49-F238E27FC236}">
              <a16:creationId xmlns:a16="http://schemas.microsoft.com/office/drawing/2014/main" xmlns="" id="{00000000-0008-0000-0300-0000D8010000}"/>
            </a:ext>
          </a:extLst>
        </xdr:cNvPr>
        <xdr:cNvSpPr/>
      </xdr:nvSpPr>
      <xdr:spPr>
        <a:xfrm>
          <a:off x="15240000" y="24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33630</xdr:rowOff>
    </xdr:from>
    <xdr:ext cx="762000" cy="259045"/>
    <xdr:sp macro="" textlink="">
      <xdr:nvSpPr>
        <xdr:cNvPr id="473" name="テキスト ボックス 472">
          <a:extLst>
            <a:ext uri="{FF2B5EF4-FFF2-40B4-BE49-F238E27FC236}">
              <a16:creationId xmlns:a16="http://schemas.microsoft.com/office/drawing/2014/main" xmlns="" id="{00000000-0008-0000-0300-0000D9010000}"/>
            </a:ext>
          </a:extLst>
        </xdr:cNvPr>
        <xdr:cNvSpPr txBox="1"/>
      </xdr:nvSpPr>
      <xdr:spPr>
        <a:xfrm>
          <a:off x="14909800" y="226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124672</xdr:rowOff>
    </xdr:from>
    <xdr:to>
      <xdr:col>21</xdr:col>
      <xdr:colOff>50800</xdr:colOff>
      <xdr:row>15</xdr:row>
      <xdr:rowOff>54822</xdr:rowOff>
    </xdr:to>
    <xdr:sp macro="" textlink="">
      <xdr:nvSpPr>
        <xdr:cNvPr id="474" name="円/楕円 473">
          <a:extLst>
            <a:ext uri="{FF2B5EF4-FFF2-40B4-BE49-F238E27FC236}">
              <a16:creationId xmlns:a16="http://schemas.microsoft.com/office/drawing/2014/main" xmlns="" id="{00000000-0008-0000-0300-0000DA010000}"/>
            </a:ext>
          </a:extLst>
        </xdr:cNvPr>
        <xdr:cNvSpPr/>
      </xdr:nvSpPr>
      <xdr:spPr>
        <a:xfrm>
          <a:off x="14351000" y="25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64999</xdr:rowOff>
    </xdr:from>
    <xdr:ext cx="762000" cy="259045"/>
    <xdr:sp macro="" textlink="">
      <xdr:nvSpPr>
        <xdr:cNvPr id="475" name="テキスト ボックス 474">
          <a:extLst>
            <a:ext uri="{FF2B5EF4-FFF2-40B4-BE49-F238E27FC236}">
              <a16:creationId xmlns:a16="http://schemas.microsoft.com/office/drawing/2014/main" xmlns="" id="{00000000-0008-0000-0300-0000DB010000}"/>
            </a:ext>
          </a:extLst>
        </xdr:cNvPr>
        <xdr:cNvSpPr txBox="1"/>
      </xdr:nvSpPr>
      <xdr:spPr>
        <a:xfrm>
          <a:off x="14020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20786</xdr:rowOff>
    </xdr:from>
    <xdr:to>
      <xdr:col>19</xdr:col>
      <xdr:colOff>533400</xdr:colOff>
      <xdr:row>15</xdr:row>
      <xdr:rowOff>122386</xdr:rowOff>
    </xdr:to>
    <xdr:sp macro="" textlink="">
      <xdr:nvSpPr>
        <xdr:cNvPr id="476" name="円/楕円 475">
          <a:extLst>
            <a:ext uri="{FF2B5EF4-FFF2-40B4-BE49-F238E27FC236}">
              <a16:creationId xmlns:a16="http://schemas.microsoft.com/office/drawing/2014/main" xmlns="" id="{00000000-0008-0000-0300-0000DC010000}"/>
            </a:ext>
          </a:extLst>
        </xdr:cNvPr>
        <xdr:cNvSpPr/>
      </xdr:nvSpPr>
      <xdr:spPr>
        <a:xfrm>
          <a:off x="13462000" y="259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132563</xdr:rowOff>
    </xdr:from>
    <xdr:ext cx="762000" cy="259045"/>
    <xdr:sp macro="" textlink="">
      <xdr:nvSpPr>
        <xdr:cNvPr id="477" name="テキスト ボックス 476">
          <a:extLst>
            <a:ext uri="{FF2B5EF4-FFF2-40B4-BE49-F238E27FC236}">
              <a16:creationId xmlns:a16="http://schemas.microsoft.com/office/drawing/2014/main" xmlns="" id="{00000000-0008-0000-0300-0000DD010000}"/>
            </a:ext>
          </a:extLst>
        </xdr:cNvPr>
        <xdr:cNvSpPr txBox="1"/>
      </xdr:nvSpPr>
      <xdr:spPr>
        <a:xfrm>
          <a:off x="13131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群馬県藤岡市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66,736
66,089
180.29
27,266,645
26,609,559
618,016
15,470,531
22,355,964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6.0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ここ数年は若年層職員の増などにより人件費は減少傾向となっていたが、平成</a:t>
          </a:r>
          <a:r>
            <a:rPr kumimoji="1" lang="en-US" altLang="ja-JP" sz="1100">
              <a:latin typeface="ＭＳ Ｐゴシック"/>
            </a:rPr>
            <a:t>26</a:t>
          </a:r>
          <a:r>
            <a:rPr kumimoji="1" lang="ja-JP" altLang="en-US" sz="1100">
              <a:latin typeface="ＭＳ Ｐゴシック"/>
            </a:rPr>
            <a:t>年度においては前年度に比べて退職者数が増えたことにより退職手当が増となったため上昇している。平成</a:t>
          </a:r>
          <a:r>
            <a:rPr kumimoji="1" lang="en-US" altLang="ja-JP" sz="1100">
              <a:latin typeface="ＭＳ Ｐゴシック"/>
            </a:rPr>
            <a:t>28</a:t>
          </a:r>
          <a:r>
            <a:rPr kumimoji="1" lang="ja-JP" altLang="en-US" sz="1100">
              <a:latin typeface="ＭＳ Ｐゴシック"/>
            </a:rPr>
            <a:t>年度においては、退職者数が前年より</a:t>
          </a:r>
          <a:r>
            <a:rPr kumimoji="1" lang="en-US" altLang="ja-JP" sz="1100">
              <a:latin typeface="ＭＳ Ｐゴシック"/>
            </a:rPr>
            <a:t>16</a:t>
          </a:r>
          <a:r>
            <a:rPr kumimoji="1" lang="ja-JP" altLang="en-US" sz="1100">
              <a:latin typeface="ＭＳ Ｐゴシック"/>
            </a:rPr>
            <a:t>人減となったことによる影響が大きく、人件費は減となった。</a:t>
          </a:r>
          <a:endParaRPr kumimoji="1" lang="en-US" altLang="ja-JP" sz="1100">
            <a:latin typeface="ＭＳ Ｐゴシック"/>
          </a:endParaRPr>
        </a:p>
        <a:p>
          <a:r>
            <a:rPr kumimoji="1" lang="ja-JP" altLang="en-US" sz="1100">
              <a:latin typeface="ＭＳ Ｐゴシック"/>
            </a:rPr>
            <a:t>　退職者数はピークを過ぎたものの、今後についても引き続き藤岡市行政改革大綱に基づき、質の高いサービスに配慮したうえで、適正な定員管理により人件費の抑制に努める。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100330</xdr:rowOff>
    </xdr:from>
    <xdr:to>
      <xdr:col>7</xdr:col>
      <xdr:colOff>15875</xdr:colOff>
      <xdr:row>36</xdr:row>
      <xdr:rowOff>5080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1010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a:extLst>
            <a:ext uri="{FF2B5EF4-FFF2-40B4-BE49-F238E27FC236}">
              <a16:creationId xmlns:a16="http://schemas.microsoft.com/office/drawing/2014/main" xmlns="" id="{00000000-0008-0000-0400-000044000000}"/>
            </a:ext>
          </a:extLst>
        </xdr:cNvPr>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5080</xdr:rowOff>
    </xdr:from>
    <xdr:to>
      <xdr:col>5</xdr:col>
      <xdr:colOff>549275</xdr:colOff>
      <xdr:row>36</xdr:row>
      <xdr:rowOff>50800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6177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a:extLst>
            <a:ext uri="{FF2B5EF4-FFF2-40B4-BE49-F238E27FC236}">
              <a16:creationId xmlns:a16="http://schemas.microsoft.com/office/drawing/2014/main" xmlns=""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101617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123190</xdr:rowOff>
    </xdr:from>
    <xdr:to>
      <xdr:col>4</xdr:col>
      <xdr:colOff>346075</xdr:colOff>
      <xdr:row>36</xdr:row>
      <xdr:rowOff>50800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1239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a:extLst>
            <a:ext uri="{FF2B5EF4-FFF2-40B4-BE49-F238E27FC236}">
              <a16:creationId xmlns:a16="http://schemas.microsoft.com/office/drawing/2014/main" xmlns=""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123190</xdr:rowOff>
    </xdr:from>
    <xdr:to>
      <xdr:col>3</xdr:col>
      <xdr:colOff>142875</xdr:colOff>
      <xdr:row>36</xdr:row>
      <xdr:rowOff>149860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61239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a:extLst>
            <a:ext uri="{FF2B5EF4-FFF2-40B4-BE49-F238E27FC236}">
              <a16:creationId xmlns:a16="http://schemas.microsoft.com/office/drawing/2014/main" xmlns=""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a:extLst>
            <a:ext uri="{FF2B5EF4-FFF2-40B4-BE49-F238E27FC236}">
              <a16:creationId xmlns:a16="http://schemas.microsoft.com/office/drawing/2014/main" xmlns="" id="{00000000-0008-0000-0400-00004E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49530</xdr:rowOff>
    </xdr:from>
    <xdr:to>
      <xdr:col>7</xdr:col>
      <xdr:colOff>66675</xdr:colOff>
      <xdr:row>35</xdr:row>
      <xdr:rowOff>151130</xdr:rowOff>
    </xdr:to>
    <xdr:sp macro="" textlink="">
      <xdr:nvSpPr>
        <xdr:cNvPr id="85" name="円/楕円 84">
          <a:extLst>
            <a:ext uri="{FF2B5EF4-FFF2-40B4-BE49-F238E27FC236}">
              <a16:creationId xmlns:a16="http://schemas.microsoft.com/office/drawing/2014/main" xmlns="" id="{00000000-0008-0000-0400-000055000000}"/>
            </a:ext>
          </a:extLst>
        </xdr:cNvPr>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66057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125730</xdr:rowOff>
    </xdr:from>
    <xdr:to>
      <xdr:col>5</xdr:col>
      <xdr:colOff>600075</xdr:colOff>
      <xdr:row>36</xdr:row>
      <xdr:rowOff>55880</xdr:rowOff>
    </xdr:to>
    <xdr:sp macro="" textlink="">
      <xdr:nvSpPr>
        <xdr:cNvPr id="87" name="円/楕円 86">
          <a:extLst>
            <a:ext uri="{FF2B5EF4-FFF2-40B4-BE49-F238E27FC236}">
              <a16:creationId xmlns:a16="http://schemas.microsoft.com/office/drawing/2014/main" xmlns="" id="{00000000-0008-0000-0400-000057000000}"/>
            </a:ext>
          </a:extLst>
        </xdr:cNvPr>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66057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0</xdr:rowOff>
    </xdr:from>
    <xdr:to>
      <xdr:col>4</xdr:col>
      <xdr:colOff>396875</xdr:colOff>
      <xdr:row>36</xdr:row>
      <xdr:rowOff>101600</xdr:rowOff>
    </xdr:to>
    <xdr:sp macro="" textlink="">
      <xdr:nvSpPr>
        <xdr:cNvPr id="89" name="円/楕円 88">
          <a:extLst>
            <a:ext uri="{FF2B5EF4-FFF2-40B4-BE49-F238E27FC236}">
              <a16:creationId xmlns:a16="http://schemas.microsoft.com/office/drawing/2014/main" xmlns="" id="{00000000-0008-0000-0400-000059000000}"/>
            </a:ext>
          </a:extLst>
        </xdr:cNvPr>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111777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72390</xdr:rowOff>
    </xdr:from>
    <xdr:to>
      <xdr:col>3</xdr:col>
      <xdr:colOff>193675</xdr:colOff>
      <xdr:row>36</xdr:row>
      <xdr:rowOff>2540</xdr:rowOff>
    </xdr:to>
    <xdr:sp macro="" textlink="">
      <xdr:nvSpPr>
        <xdr:cNvPr id="91" name="円/楕円 90">
          <a:extLst>
            <a:ext uri="{FF2B5EF4-FFF2-40B4-BE49-F238E27FC236}">
              <a16:creationId xmlns:a16="http://schemas.microsoft.com/office/drawing/2014/main" xmlns="" id="{00000000-0008-0000-0400-00005B000000}"/>
            </a:ext>
          </a:extLst>
        </xdr:cNvPr>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12717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93" name="円/楕円 92">
          <a:extLst>
            <a:ext uri="{FF2B5EF4-FFF2-40B4-BE49-F238E27FC236}">
              <a16:creationId xmlns:a16="http://schemas.microsoft.com/office/drawing/2014/main" xmlns="" id="{00000000-0008-0000-0400-00005D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物件費については、藤岡市行政改革大綱に基づき、業務の民間委託を進め、職員人件費等から委託料へのシフトが起きているため増加傾向にある。</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年度については、金額としては物件費は減少しているが、人件費の減少幅が大きいことなどから、比率としては微増となっている。</a:t>
          </a:r>
          <a:endParaRPr kumimoji="1" lang="en-US" altLang="ja-JP" sz="1100">
            <a:latin typeface="ＭＳ Ｐゴシック"/>
          </a:endParaRPr>
        </a:p>
        <a:p>
          <a:r>
            <a:rPr kumimoji="1" lang="ja-JP" altLang="en-US" sz="1100">
              <a:latin typeface="ＭＳ Ｐゴシック"/>
            </a:rPr>
            <a:t>　今後、職員数の減により臨時職員賃金、事務事業委託料及びシステム化による電算事務委託料などの増が見込まれており、適正に執行していくよう内容を精査する。</a:t>
          </a: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46990</xdr:rowOff>
    </xdr:from>
    <xdr:to>
      <xdr:col>24</xdr:col>
      <xdr:colOff>31750</xdr:colOff>
      <xdr:row>17</xdr:row>
      <xdr:rowOff>54610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5671800" y="2961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59707</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a:extLst>
            <a:ext uri="{FF2B5EF4-FFF2-40B4-BE49-F238E27FC236}">
              <a16:creationId xmlns:a16="http://schemas.microsoft.com/office/drawing/2014/main" xmlns=""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46990</xdr:rowOff>
    </xdr:from>
    <xdr:to>
      <xdr:col>22</xdr:col>
      <xdr:colOff>565150</xdr:colOff>
      <xdr:row>17</xdr:row>
      <xdr:rowOff>62230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flipV="1">
          <a:off x="14782800" y="2961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a:extLst>
            <a:ext uri="{FF2B5EF4-FFF2-40B4-BE49-F238E27FC236}">
              <a16:creationId xmlns:a16="http://schemas.microsoft.com/office/drawing/2014/main" xmlns="" id="{00000000-0008-0000-0400-000083000000}"/>
            </a:ext>
          </a:extLst>
        </xdr:cNvPr>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135907</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39370</xdr:rowOff>
    </xdr:from>
    <xdr:to>
      <xdr:col>21</xdr:col>
      <xdr:colOff>361950</xdr:colOff>
      <xdr:row>17</xdr:row>
      <xdr:rowOff>62230</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a:off x="13893800" y="2954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160020</xdr:rowOff>
    </xdr:from>
    <xdr:to>
      <xdr:col>21</xdr:col>
      <xdr:colOff>412750</xdr:colOff>
      <xdr:row>17</xdr:row>
      <xdr:rowOff>90170</xdr:rowOff>
    </xdr:to>
    <xdr:sp macro="" textlink="">
      <xdr:nvSpPr>
        <xdr:cNvPr id="134" name="フローチャート : 判断 133">
          <a:extLst>
            <a:ext uri="{FF2B5EF4-FFF2-40B4-BE49-F238E27FC236}">
              <a16:creationId xmlns:a16="http://schemas.microsoft.com/office/drawing/2014/main" xmlns="" id="{00000000-0008-0000-0400-000086000000}"/>
            </a:ext>
          </a:extLst>
        </xdr:cNvPr>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100347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8890</xdr:rowOff>
    </xdr:from>
    <xdr:to>
      <xdr:col>20</xdr:col>
      <xdr:colOff>158750</xdr:colOff>
      <xdr:row>17</xdr:row>
      <xdr:rowOff>39370</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a:off x="13004800" y="2923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106680</xdr:rowOff>
    </xdr:from>
    <xdr:to>
      <xdr:col>20</xdr:col>
      <xdr:colOff>209550</xdr:colOff>
      <xdr:row>17</xdr:row>
      <xdr:rowOff>36830</xdr:rowOff>
    </xdr:to>
    <xdr:sp macro="" textlink="">
      <xdr:nvSpPr>
        <xdr:cNvPr id="137" name="フローチャート : 判断 136">
          <a:extLst>
            <a:ext uri="{FF2B5EF4-FFF2-40B4-BE49-F238E27FC236}">
              <a16:creationId xmlns:a16="http://schemas.microsoft.com/office/drawing/2014/main" xmlns="" id="{00000000-0008-0000-0400-000089000000}"/>
            </a:ext>
          </a:extLst>
        </xdr:cNvPr>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47007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a:extLst>
            <a:ext uri="{FF2B5EF4-FFF2-40B4-BE49-F238E27FC236}">
              <a16:creationId xmlns:a16="http://schemas.microsoft.com/office/drawing/2014/main" xmlns="" id="{00000000-0008-0000-0400-00008B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3810</xdr:rowOff>
    </xdr:from>
    <xdr:to>
      <xdr:col>24</xdr:col>
      <xdr:colOff>82550</xdr:colOff>
      <xdr:row>17</xdr:row>
      <xdr:rowOff>105410</xdr:rowOff>
    </xdr:to>
    <xdr:sp macro="" textlink="">
      <xdr:nvSpPr>
        <xdr:cNvPr id="146" name="円/楕円 145">
          <a:extLst>
            <a:ext uri="{FF2B5EF4-FFF2-40B4-BE49-F238E27FC236}">
              <a16:creationId xmlns:a16="http://schemas.microsoft.com/office/drawing/2014/main" xmlns="" id="{00000000-0008-0000-0400-000092000000}"/>
            </a:ext>
          </a:extLst>
        </xdr:cNvPr>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20337</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27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167640</xdr:rowOff>
    </xdr:from>
    <xdr:to>
      <xdr:col>22</xdr:col>
      <xdr:colOff>615950</xdr:colOff>
      <xdr:row>17</xdr:row>
      <xdr:rowOff>97790</xdr:rowOff>
    </xdr:to>
    <xdr:sp macro="" textlink="">
      <xdr:nvSpPr>
        <xdr:cNvPr id="148" name="円/楕円 147">
          <a:extLst>
            <a:ext uri="{FF2B5EF4-FFF2-40B4-BE49-F238E27FC236}">
              <a16:creationId xmlns:a16="http://schemas.microsoft.com/office/drawing/2014/main" xmlns="" id="{00000000-0008-0000-0400-000094000000}"/>
            </a:ext>
          </a:extLst>
        </xdr:cNvPr>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107967</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11430</xdr:rowOff>
    </xdr:from>
    <xdr:to>
      <xdr:col>21</xdr:col>
      <xdr:colOff>412750</xdr:colOff>
      <xdr:row>17</xdr:row>
      <xdr:rowOff>113030</xdr:rowOff>
    </xdr:to>
    <xdr:sp macro="" textlink="">
      <xdr:nvSpPr>
        <xdr:cNvPr id="150" name="円/楕円 149">
          <a:extLst>
            <a:ext uri="{FF2B5EF4-FFF2-40B4-BE49-F238E27FC236}">
              <a16:creationId xmlns:a16="http://schemas.microsoft.com/office/drawing/2014/main" xmlns="" id="{00000000-0008-0000-0400-000096000000}"/>
            </a:ext>
          </a:extLst>
        </xdr:cNvPr>
        <xdr:cNvSpPr/>
      </xdr:nvSpPr>
      <xdr:spPr>
        <a:xfrm>
          <a:off x="14732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97807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160020</xdr:rowOff>
    </xdr:from>
    <xdr:to>
      <xdr:col>20</xdr:col>
      <xdr:colOff>209550</xdr:colOff>
      <xdr:row>17</xdr:row>
      <xdr:rowOff>90170</xdr:rowOff>
    </xdr:to>
    <xdr:sp macro="" textlink="">
      <xdr:nvSpPr>
        <xdr:cNvPr id="152" name="円/楕円 151">
          <a:extLst>
            <a:ext uri="{FF2B5EF4-FFF2-40B4-BE49-F238E27FC236}">
              <a16:creationId xmlns:a16="http://schemas.microsoft.com/office/drawing/2014/main" xmlns="" id="{00000000-0008-0000-0400-000098000000}"/>
            </a:ext>
          </a:extLst>
        </xdr:cNvPr>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74947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129540</xdr:rowOff>
    </xdr:from>
    <xdr:to>
      <xdr:col>19</xdr:col>
      <xdr:colOff>6350</xdr:colOff>
      <xdr:row>17</xdr:row>
      <xdr:rowOff>59690</xdr:rowOff>
    </xdr:to>
    <xdr:sp macro="" textlink="">
      <xdr:nvSpPr>
        <xdr:cNvPr id="154" name="円/楕円 153">
          <a:extLst>
            <a:ext uri="{FF2B5EF4-FFF2-40B4-BE49-F238E27FC236}">
              <a16:creationId xmlns:a16="http://schemas.microsoft.com/office/drawing/2014/main" xmlns="" id="{00000000-0008-0000-0400-00009A000000}"/>
            </a:ext>
          </a:extLst>
        </xdr:cNvPr>
        <xdr:cNvSpPr/>
      </xdr:nvSpPr>
      <xdr:spPr>
        <a:xfrm>
          <a:off x="12954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44467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類似団体平均値より高止まりしている要因として、藤岡市内にある幼稚園・保育園・認定こども園の大部分を民間で行っていることにより、運営費等に係る支出が多額となっていることが挙げられる。</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年度についても、民間保育施設への運営費等に係る支出の増、臨時福祉給付金事業での増による影響などにより、扶助費全体で前年度よりも増となった。</a:t>
          </a:r>
          <a:endParaRPr kumimoji="1" lang="en-US" altLang="ja-JP" sz="1100">
            <a:latin typeface="ＭＳ Ｐゴシック"/>
          </a:endParaRPr>
        </a:p>
        <a:p>
          <a:r>
            <a:rPr kumimoji="1" lang="ja-JP" altLang="en-US" sz="1100">
              <a:latin typeface="ＭＳ Ｐゴシック"/>
            </a:rPr>
            <a:t>　社会保障経費等は今後も増加傾向となることが予想されることから、ほかの費目の見直しを行うことにより、歳出全体として抑制を図りたい。</a:t>
          </a:r>
        </a:p>
      </xdr:txBody>
    </xdr:sp>
    <xdr:clientData/>
  </xdr:twoCellAnchor>
  <xdr:oneCellAnchor>
    <xdr:from>
      <xdr:col>1</xdr:col>
      <xdr:colOff>28575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a:extLst>
            <a:ext uri="{FF2B5EF4-FFF2-40B4-BE49-F238E27FC236}">
              <a16:creationId xmlns:a16="http://schemas.microsoft.com/office/drawing/2014/main" xmlns=""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a:extLst>
            <a:ext uri="{FF2B5EF4-FFF2-40B4-BE49-F238E27FC236}">
              <a16:creationId xmlns:a16="http://schemas.microsoft.com/office/drawing/2014/main" xmlns="" id="{00000000-0008-0000-0400-0000BA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a:extLst>
            <a:ext uri="{FF2B5EF4-FFF2-40B4-BE49-F238E27FC236}">
              <a16:creationId xmlns:a16="http://schemas.microsoft.com/office/drawing/2014/main" xmlns="" id="{00000000-0008-0000-0400-0000BC000000}"/>
            </a:ext>
          </a:extLst>
        </xdr:cNvPr>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56243</xdr:rowOff>
    </xdr:from>
    <xdr:to>
      <xdr:col>7</xdr:col>
      <xdr:colOff>15875</xdr:colOff>
      <xdr:row>56</xdr:row>
      <xdr:rowOff>154215</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3987800" y="96574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a:extLst>
            <a:ext uri="{FF2B5EF4-FFF2-40B4-BE49-F238E27FC236}">
              <a16:creationId xmlns:a16="http://schemas.microsoft.com/office/drawing/2014/main" xmlns="" id="{00000000-0008-0000-0400-0000BF000000}"/>
            </a:ext>
          </a:extLst>
        </xdr:cNvPr>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a:extLst>
            <a:ext uri="{FF2B5EF4-FFF2-40B4-BE49-F238E27FC236}">
              <a16:creationId xmlns:a16="http://schemas.microsoft.com/office/drawing/2014/main" xmlns="" id="{00000000-0008-0000-0400-0000C0000000}"/>
            </a:ext>
          </a:extLst>
        </xdr:cNvPr>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56243</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3098800" y="9613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a:extLst>
            <a:ext uri="{FF2B5EF4-FFF2-40B4-BE49-F238E27FC236}">
              <a16:creationId xmlns:a16="http://schemas.microsoft.com/office/drawing/2014/main" xmlns="" id="{00000000-0008-0000-0400-0000C2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67128</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flipV="1">
          <a:off x="2209800" y="9613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a:extLst>
            <a:ext uri="{FF2B5EF4-FFF2-40B4-BE49-F238E27FC236}">
              <a16:creationId xmlns:a16="http://schemas.microsoft.com/office/drawing/2014/main" xmlns="" id="{00000000-0008-0000-0400-0000C5000000}"/>
            </a:ext>
          </a:extLst>
        </xdr:cNvPr>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67128</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a:off x="1320800" y="9613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a:extLst>
            <a:ext uri="{FF2B5EF4-FFF2-40B4-BE49-F238E27FC236}">
              <a16:creationId xmlns:a16="http://schemas.microsoft.com/office/drawing/2014/main" xmlns="" id="{00000000-0008-0000-0400-0000C8000000}"/>
            </a:ext>
          </a:extLst>
        </xdr:cNvPr>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a:extLst>
            <a:ext uri="{FF2B5EF4-FFF2-40B4-BE49-F238E27FC236}">
              <a16:creationId xmlns:a16="http://schemas.microsoft.com/office/drawing/2014/main" xmlns="" id="{00000000-0008-0000-0400-0000CA000000}"/>
            </a:ext>
          </a:extLst>
        </xdr:cNvPr>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103415</xdr:rowOff>
    </xdr:from>
    <xdr:to>
      <xdr:col>7</xdr:col>
      <xdr:colOff>66675</xdr:colOff>
      <xdr:row>57</xdr:row>
      <xdr:rowOff>33565</xdr:rowOff>
    </xdr:to>
    <xdr:sp macro="" textlink="">
      <xdr:nvSpPr>
        <xdr:cNvPr id="209" name="円/楕円 208">
          <a:extLst>
            <a:ext uri="{FF2B5EF4-FFF2-40B4-BE49-F238E27FC236}">
              <a16:creationId xmlns:a16="http://schemas.microsoft.com/office/drawing/2014/main" xmlns="" id="{00000000-0008-0000-0400-0000D1000000}"/>
            </a:ext>
          </a:extLst>
        </xdr:cNvPr>
        <xdr:cNvSpPr/>
      </xdr:nvSpPr>
      <xdr:spPr>
        <a:xfrm>
          <a:off x="4775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75492</xdr:rowOff>
    </xdr:from>
    <xdr:ext cx="762000" cy="259045"/>
    <xdr:sp macro="" textlink="">
      <xdr:nvSpPr>
        <xdr:cNvPr id="210" name="扶助費該当値テキスト">
          <a:extLst>
            <a:ext uri="{FF2B5EF4-FFF2-40B4-BE49-F238E27FC236}">
              <a16:creationId xmlns:a16="http://schemas.microsoft.com/office/drawing/2014/main" xmlns="" id="{00000000-0008-0000-0400-0000D2000000}"/>
            </a:ext>
          </a:extLst>
        </xdr:cNvPr>
        <xdr:cNvSpPr txBox="1"/>
      </xdr:nvSpPr>
      <xdr:spPr>
        <a:xfrm>
          <a:off x="4914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5443</xdr:rowOff>
    </xdr:from>
    <xdr:to>
      <xdr:col>5</xdr:col>
      <xdr:colOff>600075</xdr:colOff>
      <xdr:row>56</xdr:row>
      <xdr:rowOff>107043</xdr:rowOff>
    </xdr:to>
    <xdr:sp macro="" textlink="">
      <xdr:nvSpPr>
        <xdr:cNvPr id="211" name="円/楕円 210">
          <a:extLst>
            <a:ext uri="{FF2B5EF4-FFF2-40B4-BE49-F238E27FC236}">
              <a16:creationId xmlns:a16="http://schemas.microsoft.com/office/drawing/2014/main" xmlns="" id="{00000000-0008-0000-0400-0000D3000000}"/>
            </a:ext>
          </a:extLst>
        </xdr:cNvPr>
        <xdr:cNvSpPr/>
      </xdr:nvSpPr>
      <xdr:spPr>
        <a:xfrm>
          <a:off x="3937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3" name="円/楕円 212">
          <a:extLst>
            <a:ext uri="{FF2B5EF4-FFF2-40B4-BE49-F238E27FC236}">
              <a16:creationId xmlns:a16="http://schemas.microsoft.com/office/drawing/2014/main" xmlns="" id="{00000000-0008-0000-0400-0000D5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16328</xdr:rowOff>
    </xdr:from>
    <xdr:to>
      <xdr:col>3</xdr:col>
      <xdr:colOff>193675</xdr:colOff>
      <xdr:row>56</xdr:row>
      <xdr:rowOff>117928</xdr:rowOff>
    </xdr:to>
    <xdr:sp macro="" textlink="">
      <xdr:nvSpPr>
        <xdr:cNvPr id="215" name="円/楕円 214">
          <a:extLst>
            <a:ext uri="{FF2B5EF4-FFF2-40B4-BE49-F238E27FC236}">
              <a16:creationId xmlns:a16="http://schemas.microsoft.com/office/drawing/2014/main" xmlns="" id="{00000000-0008-0000-0400-0000D7000000}"/>
            </a:ext>
          </a:extLst>
        </xdr:cNvPr>
        <xdr:cNvSpPr/>
      </xdr:nvSpPr>
      <xdr:spPr>
        <a:xfrm>
          <a:off x="2159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102705</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1828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7" name="円/楕円 216">
          <a:extLst>
            <a:ext uri="{FF2B5EF4-FFF2-40B4-BE49-F238E27FC236}">
              <a16:creationId xmlns:a16="http://schemas.microsoft.com/office/drawing/2014/main" xmlns="" id="{00000000-0008-0000-0400-0000D9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その他に係る比率は前年度から横ばいとなっている。</a:t>
          </a:r>
          <a:endParaRPr kumimoji="1" lang="en-US" altLang="ja-JP" sz="1100">
            <a:latin typeface="ＭＳ Ｐゴシック"/>
          </a:endParaRPr>
        </a:p>
        <a:p>
          <a:r>
            <a:rPr kumimoji="1" lang="ja-JP" altLang="en-US" sz="1100">
              <a:latin typeface="ＭＳ Ｐゴシック"/>
            </a:rPr>
            <a:t>　維持補修費について、今後は施設の老朽化の影響による増が見込まれるため、統廃合も含めて検討する必要がある。</a:t>
          </a:r>
        </a:p>
      </xdr:txBody>
    </xdr:sp>
    <xdr:clientData/>
  </xdr:twoCellAnchor>
  <xdr:oneCellAnchor>
    <xdr:from>
      <xdr:col>18</xdr:col>
      <xdr:colOff>44450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a:extLst>
            <a:ext uri="{FF2B5EF4-FFF2-40B4-BE49-F238E27FC236}">
              <a16:creationId xmlns:a16="http://schemas.microsoft.com/office/drawing/2014/main" xmlns=""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a:extLst>
            <a:ext uri="{FF2B5EF4-FFF2-40B4-BE49-F238E27FC236}">
              <a16:creationId xmlns:a16="http://schemas.microsoft.com/office/drawing/2014/main" xmlns="" id="{00000000-0008-0000-0400-0000F9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a:extLst>
            <a:ext uri="{FF2B5EF4-FFF2-40B4-BE49-F238E27FC236}">
              <a16:creationId xmlns:a16="http://schemas.microsoft.com/office/drawing/2014/main" xmlns="" id="{00000000-0008-0000-0400-0000FB000000}"/>
            </a:ext>
          </a:extLst>
        </xdr:cNvPr>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39915</xdr:rowOff>
    </xdr:from>
    <xdr:to>
      <xdr:col>24</xdr:col>
      <xdr:colOff>31750</xdr:colOff>
      <xdr:row>58</xdr:row>
      <xdr:rowOff>39915</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5671800" y="9984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144434</xdr:rowOff>
    </xdr:from>
    <xdr:ext cx="762000" cy="259045"/>
    <xdr:sp macro="" textlink="">
      <xdr:nvSpPr>
        <xdr:cNvPr id="254" name="その他平均値テキスト">
          <a:extLst>
            <a:ext uri="{FF2B5EF4-FFF2-40B4-BE49-F238E27FC236}">
              <a16:creationId xmlns:a16="http://schemas.microsoft.com/office/drawing/2014/main" xmlns="" id="{00000000-0008-0000-0400-0000FE000000}"/>
            </a:ext>
          </a:extLst>
        </xdr:cNvPr>
        <xdr:cNvSpPr txBox="1"/>
      </xdr:nvSpPr>
      <xdr:spPr>
        <a:xfrm>
          <a:off x="16598900" y="974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a:extLst>
            <a:ext uri="{FF2B5EF4-FFF2-40B4-BE49-F238E27FC236}">
              <a16:creationId xmlns:a16="http://schemas.microsoft.com/office/drawing/2014/main" xmlns="" id="{00000000-0008-0000-0400-0000FF000000}"/>
            </a:ext>
          </a:extLst>
        </xdr:cNvPr>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29028</xdr:rowOff>
    </xdr:from>
    <xdr:to>
      <xdr:col>22</xdr:col>
      <xdr:colOff>565150</xdr:colOff>
      <xdr:row>58</xdr:row>
      <xdr:rowOff>39915</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4782800" y="9973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a:extLst>
            <a:ext uri="{FF2B5EF4-FFF2-40B4-BE49-F238E27FC236}">
              <a16:creationId xmlns:a16="http://schemas.microsoft.com/office/drawing/2014/main" xmlns="" id="{00000000-0008-0000-0400-000001010000}"/>
            </a:ext>
          </a:extLst>
        </xdr:cNvPr>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163484</xdr:rowOff>
    </xdr:from>
    <xdr:ext cx="7366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135165</xdr:rowOff>
    </xdr:from>
    <xdr:to>
      <xdr:col>21</xdr:col>
      <xdr:colOff>361950</xdr:colOff>
      <xdr:row>58</xdr:row>
      <xdr:rowOff>29028</xdr:rowOff>
    </xdr:to>
    <xdr:cxnSp macro="">
      <xdr:nvCxnSpPr>
        <xdr:cNvPr id="259" name="直線コネクタ 258">
          <a:extLst>
            <a:ext uri="{FF2B5EF4-FFF2-40B4-BE49-F238E27FC236}">
              <a16:creationId xmlns:a16="http://schemas.microsoft.com/office/drawing/2014/main" xmlns="" id="{00000000-0008-0000-0400-000003010000}"/>
            </a:ext>
          </a:extLst>
        </xdr:cNvPr>
        <xdr:cNvCxnSpPr/>
      </xdr:nvCxnSpPr>
      <xdr:spPr>
        <a:xfrm>
          <a:off x="13893800" y="9907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60" name="フローチャート : 判断 259">
          <a:extLst>
            <a:ext uri="{FF2B5EF4-FFF2-40B4-BE49-F238E27FC236}">
              <a16:creationId xmlns:a16="http://schemas.microsoft.com/office/drawing/2014/main" xmlns="" id="{00000000-0008-0000-0400-000004010000}"/>
            </a:ext>
          </a:extLst>
        </xdr:cNvPr>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35577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135165</xdr:rowOff>
    </xdr:from>
    <xdr:to>
      <xdr:col>20</xdr:col>
      <xdr:colOff>158750</xdr:colOff>
      <xdr:row>57</xdr:row>
      <xdr:rowOff>135165</xdr:rowOff>
    </xdr:to>
    <xdr:cxnSp macro="">
      <xdr:nvCxnSpPr>
        <xdr:cNvPr id="262" name="直線コネクタ 261">
          <a:extLst>
            <a:ext uri="{FF2B5EF4-FFF2-40B4-BE49-F238E27FC236}">
              <a16:creationId xmlns:a16="http://schemas.microsoft.com/office/drawing/2014/main" xmlns="" id="{00000000-0008-0000-0400-000006010000}"/>
            </a:ext>
          </a:extLst>
        </xdr:cNvPr>
        <xdr:cNvCxnSpPr/>
      </xdr:nvCxnSpPr>
      <xdr:spPr>
        <a:xfrm>
          <a:off x="13004800" y="9907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73478</xdr:rowOff>
    </xdr:from>
    <xdr:to>
      <xdr:col>20</xdr:col>
      <xdr:colOff>209550</xdr:colOff>
      <xdr:row>58</xdr:row>
      <xdr:rowOff>3628</xdr:rowOff>
    </xdr:to>
    <xdr:sp macro="" textlink="">
      <xdr:nvSpPr>
        <xdr:cNvPr id="263" name="フローチャート : 判断 262">
          <a:extLst>
            <a:ext uri="{FF2B5EF4-FFF2-40B4-BE49-F238E27FC236}">
              <a16:creationId xmlns:a16="http://schemas.microsoft.com/office/drawing/2014/main" xmlns="" id="{00000000-0008-0000-0400-000007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13805</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5" name="フローチャート : 判断 264">
          <a:extLst>
            <a:ext uri="{FF2B5EF4-FFF2-40B4-BE49-F238E27FC236}">
              <a16:creationId xmlns:a16="http://schemas.microsoft.com/office/drawing/2014/main" xmlns="" id="{00000000-0008-0000-0400-000009010000}"/>
            </a:ext>
          </a:extLst>
        </xdr:cNvPr>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13805</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160565</xdr:rowOff>
    </xdr:from>
    <xdr:to>
      <xdr:col>24</xdr:col>
      <xdr:colOff>82550</xdr:colOff>
      <xdr:row>58</xdr:row>
      <xdr:rowOff>90715</xdr:rowOff>
    </xdr:to>
    <xdr:sp macro="" textlink="">
      <xdr:nvSpPr>
        <xdr:cNvPr id="272" name="円/楕円 271">
          <a:extLst>
            <a:ext uri="{FF2B5EF4-FFF2-40B4-BE49-F238E27FC236}">
              <a16:creationId xmlns:a16="http://schemas.microsoft.com/office/drawing/2014/main" xmlns="" id="{00000000-0008-0000-0400-000010010000}"/>
            </a:ext>
          </a:extLst>
        </xdr:cNvPr>
        <xdr:cNvSpPr/>
      </xdr:nvSpPr>
      <xdr:spPr>
        <a:xfrm>
          <a:off x="164592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132642</xdr:rowOff>
    </xdr:from>
    <xdr:ext cx="762000" cy="259045"/>
    <xdr:sp macro="" textlink="">
      <xdr:nvSpPr>
        <xdr:cNvPr id="273" name="その他該当値テキスト">
          <a:extLst>
            <a:ext uri="{FF2B5EF4-FFF2-40B4-BE49-F238E27FC236}">
              <a16:creationId xmlns:a16="http://schemas.microsoft.com/office/drawing/2014/main" xmlns="" id="{00000000-0008-0000-0400-000011010000}"/>
            </a:ext>
          </a:extLst>
        </xdr:cNvPr>
        <xdr:cNvSpPr txBox="1"/>
      </xdr:nvSpPr>
      <xdr:spPr>
        <a:xfrm>
          <a:off x="16598900" y="990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160565</xdr:rowOff>
    </xdr:from>
    <xdr:to>
      <xdr:col>22</xdr:col>
      <xdr:colOff>615950</xdr:colOff>
      <xdr:row>58</xdr:row>
      <xdr:rowOff>90715</xdr:rowOff>
    </xdr:to>
    <xdr:sp macro="" textlink="">
      <xdr:nvSpPr>
        <xdr:cNvPr id="274" name="円/楕円 273">
          <a:extLst>
            <a:ext uri="{FF2B5EF4-FFF2-40B4-BE49-F238E27FC236}">
              <a16:creationId xmlns:a16="http://schemas.microsoft.com/office/drawing/2014/main" xmlns="" id="{00000000-0008-0000-0400-000012010000}"/>
            </a:ext>
          </a:extLst>
        </xdr:cNvPr>
        <xdr:cNvSpPr/>
      </xdr:nvSpPr>
      <xdr:spPr>
        <a:xfrm>
          <a:off x="15621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75492</xdr:rowOff>
    </xdr:from>
    <xdr:ext cx="7366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5290800" y="1001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149678</xdr:rowOff>
    </xdr:from>
    <xdr:to>
      <xdr:col>21</xdr:col>
      <xdr:colOff>412750</xdr:colOff>
      <xdr:row>58</xdr:row>
      <xdr:rowOff>79828</xdr:rowOff>
    </xdr:to>
    <xdr:sp macro="" textlink="">
      <xdr:nvSpPr>
        <xdr:cNvPr id="276" name="円/楕円 275">
          <a:extLst>
            <a:ext uri="{FF2B5EF4-FFF2-40B4-BE49-F238E27FC236}">
              <a16:creationId xmlns:a16="http://schemas.microsoft.com/office/drawing/2014/main" xmlns="" id="{00000000-0008-0000-0400-000014010000}"/>
            </a:ext>
          </a:extLst>
        </xdr:cNvPr>
        <xdr:cNvSpPr/>
      </xdr:nvSpPr>
      <xdr:spPr>
        <a:xfrm>
          <a:off x="14732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64605</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4401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84365</xdr:rowOff>
    </xdr:from>
    <xdr:to>
      <xdr:col>20</xdr:col>
      <xdr:colOff>209550</xdr:colOff>
      <xdr:row>58</xdr:row>
      <xdr:rowOff>14515</xdr:rowOff>
    </xdr:to>
    <xdr:sp macro="" textlink="">
      <xdr:nvSpPr>
        <xdr:cNvPr id="278" name="円/楕円 277">
          <a:extLst>
            <a:ext uri="{FF2B5EF4-FFF2-40B4-BE49-F238E27FC236}">
              <a16:creationId xmlns:a16="http://schemas.microsoft.com/office/drawing/2014/main" xmlns="" id="{00000000-0008-0000-0400-000016010000}"/>
            </a:ext>
          </a:extLst>
        </xdr:cNvPr>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170742</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84365</xdr:rowOff>
    </xdr:from>
    <xdr:to>
      <xdr:col>19</xdr:col>
      <xdr:colOff>6350</xdr:colOff>
      <xdr:row>58</xdr:row>
      <xdr:rowOff>14515</xdr:rowOff>
    </xdr:to>
    <xdr:sp macro="" textlink="">
      <xdr:nvSpPr>
        <xdr:cNvPr id="280" name="円/楕円 279">
          <a:extLst>
            <a:ext uri="{FF2B5EF4-FFF2-40B4-BE49-F238E27FC236}">
              <a16:creationId xmlns:a16="http://schemas.microsoft.com/office/drawing/2014/main" xmlns="" id="{00000000-0008-0000-0400-000018010000}"/>
            </a:ext>
          </a:extLst>
        </xdr:cNvPr>
        <xdr:cNvSpPr/>
      </xdr:nvSpPr>
      <xdr:spPr>
        <a:xfrm>
          <a:off x="12954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170742</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類似団体平均値より高止まりしている要因として、一部事務組合に対する負担金や、市内に</a:t>
          </a:r>
          <a:r>
            <a:rPr kumimoji="1" lang="en-US" altLang="ja-JP" sz="1100">
              <a:latin typeface="ＭＳ Ｐゴシック"/>
            </a:rPr>
            <a:t>2</a:t>
          </a:r>
          <a:r>
            <a:rPr kumimoji="1" lang="ja-JP" altLang="en-US" sz="1100">
              <a:latin typeface="ＭＳ Ｐゴシック"/>
            </a:rPr>
            <a:t>つある公立病院への負担金が多額になっていることが挙げられる。</a:t>
          </a:r>
          <a:endParaRPr kumimoji="1" lang="en-US" altLang="ja-JP" sz="1100">
            <a:latin typeface="ＭＳ Ｐゴシック"/>
          </a:endParaRPr>
        </a:p>
        <a:p>
          <a:r>
            <a:rPr kumimoji="1" lang="ja-JP" altLang="en-US" sz="1100">
              <a:latin typeface="ＭＳ Ｐゴシック"/>
            </a:rPr>
            <a:t>　今後、医療業務では医療の再編・ネットワーク化により地域医療及び自治体病院のあり方等を考え、適正な業務を行っているかなどを検討し、見直しを行う必要がある。</a:t>
          </a:r>
        </a:p>
      </xdr:txBody>
    </xdr:sp>
    <xdr:clientData/>
  </xdr:twoCellAnchor>
  <xdr:oneCellAnchor>
    <xdr:from>
      <xdr:col>18</xdr:col>
      <xdr:colOff>44450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a:extLst>
            <a:ext uri="{FF2B5EF4-FFF2-40B4-BE49-F238E27FC236}">
              <a16:creationId xmlns:a16="http://schemas.microsoft.com/office/drawing/2014/main" xmlns=""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a:extLst>
            <a:ext uri="{FF2B5EF4-FFF2-40B4-BE49-F238E27FC236}">
              <a16:creationId xmlns:a16="http://schemas.microsoft.com/office/drawing/2014/main" xmlns="" id="{00000000-0008-0000-0400-000031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a:extLst>
            <a:ext uri="{FF2B5EF4-FFF2-40B4-BE49-F238E27FC236}">
              <a16:creationId xmlns:a16="http://schemas.microsoft.com/office/drawing/2014/main" xmlns="" id="{00000000-0008-0000-0400-000033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115570</xdr:rowOff>
    </xdr:from>
    <xdr:to>
      <xdr:col>24</xdr:col>
      <xdr:colOff>31750</xdr:colOff>
      <xdr:row>38</xdr:row>
      <xdr:rowOff>115570</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5671800" y="66306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104157</xdr:rowOff>
    </xdr:from>
    <xdr:ext cx="762000" cy="259045"/>
    <xdr:sp macro="" textlink="">
      <xdr:nvSpPr>
        <xdr:cNvPr id="310" name="補助費等平均値テキスト">
          <a:extLst>
            <a:ext uri="{FF2B5EF4-FFF2-40B4-BE49-F238E27FC236}">
              <a16:creationId xmlns:a16="http://schemas.microsoft.com/office/drawing/2014/main" xmlns="" id="{00000000-0008-0000-0400-000036010000}"/>
            </a:ext>
          </a:extLst>
        </xdr:cNvPr>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a:extLst>
            <a:ext uri="{FF2B5EF4-FFF2-40B4-BE49-F238E27FC236}">
              <a16:creationId xmlns:a16="http://schemas.microsoft.com/office/drawing/2014/main" xmlns="" id="{00000000-0008-0000-0400-000037010000}"/>
            </a:ext>
          </a:extLst>
        </xdr:cNvPr>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115570</xdr:rowOff>
    </xdr:from>
    <xdr:to>
      <xdr:col>22</xdr:col>
      <xdr:colOff>565150</xdr:colOff>
      <xdr:row>38</xdr:row>
      <xdr:rowOff>167005</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flipV="1">
          <a:off x="14782800" y="66306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a:extLst>
            <a:ext uri="{FF2B5EF4-FFF2-40B4-BE49-F238E27FC236}">
              <a16:creationId xmlns:a16="http://schemas.microsoft.com/office/drawing/2014/main" xmlns="" id="{00000000-0008-0000-0400-000039010000}"/>
            </a:ext>
          </a:extLst>
        </xdr:cNvPr>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10812</xdr:rowOff>
    </xdr:from>
    <xdr:ext cx="7366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5290800" y="6183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167005</xdr:rowOff>
    </xdr:from>
    <xdr:to>
      <xdr:col>21</xdr:col>
      <xdr:colOff>361950</xdr:colOff>
      <xdr:row>39</xdr:row>
      <xdr:rowOff>1270</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flipV="1">
          <a:off x="13893800" y="66821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6" name="フローチャート : 判断 315">
          <a:extLst>
            <a:ext uri="{FF2B5EF4-FFF2-40B4-BE49-F238E27FC236}">
              <a16:creationId xmlns:a16="http://schemas.microsoft.com/office/drawing/2014/main" xmlns="" id="{00000000-0008-0000-0400-00003C010000}"/>
            </a:ext>
          </a:extLst>
        </xdr:cNvPr>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1270</xdr:rowOff>
    </xdr:from>
    <xdr:to>
      <xdr:col>20</xdr:col>
      <xdr:colOff>158750</xdr:colOff>
      <xdr:row>39</xdr:row>
      <xdr:rowOff>69850</xdr:rowOff>
    </xdr:to>
    <xdr:cxnSp macro="">
      <xdr:nvCxnSpPr>
        <xdr:cNvPr id="318" name="直線コネクタ 317">
          <a:extLst>
            <a:ext uri="{FF2B5EF4-FFF2-40B4-BE49-F238E27FC236}">
              <a16:creationId xmlns:a16="http://schemas.microsoft.com/office/drawing/2014/main" xmlns="" id="{00000000-0008-0000-0400-00003E010000}"/>
            </a:ext>
          </a:extLst>
        </xdr:cNvPr>
        <xdr:cNvCxnSpPr/>
      </xdr:nvCxnSpPr>
      <xdr:spPr>
        <a:xfrm flipV="1">
          <a:off x="13004800" y="6687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9" name="フローチャート : 判断 318">
          <a:extLst>
            <a:ext uri="{FF2B5EF4-FFF2-40B4-BE49-F238E27FC236}">
              <a16:creationId xmlns:a16="http://schemas.microsoft.com/office/drawing/2014/main" xmlns="" id="{00000000-0008-0000-0400-00003F010000}"/>
            </a:ext>
          </a:extLst>
        </xdr:cNvPr>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1" name="フローチャート : 判断 320">
          <a:extLst>
            <a:ext uri="{FF2B5EF4-FFF2-40B4-BE49-F238E27FC236}">
              <a16:creationId xmlns:a16="http://schemas.microsoft.com/office/drawing/2014/main" xmlns="" id="{00000000-0008-0000-0400-000041010000}"/>
            </a:ext>
          </a:extLst>
        </xdr:cNvPr>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64770</xdr:rowOff>
    </xdr:from>
    <xdr:to>
      <xdr:col>24</xdr:col>
      <xdr:colOff>82550</xdr:colOff>
      <xdr:row>38</xdr:row>
      <xdr:rowOff>166370</xdr:rowOff>
    </xdr:to>
    <xdr:sp macro="" textlink="">
      <xdr:nvSpPr>
        <xdr:cNvPr id="328" name="円/楕円 327">
          <a:extLst>
            <a:ext uri="{FF2B5EF4-FFF2-40B4-BE49-F238E27FC236}">
              <a16:creationId xmlns:a16="http://schemas.microsoft.com/office/drawing/2014/main" xmlns="" id="{00000000-0008-0000-0400-000048010000}"/>
            </a:ext>
          </a:extLst>
        </xdr:cNvPr>
        <xdr:cNvSpPr/>
      </xdr:nvSpPr>
      <xdr:spPr>
        <a:xfrm>
          <a:off x="164592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36847</xdr:rowOff>
    </xdr:from>
    <xdr:ext cx="762000" cy="259045"/>
    <xdr:sp macro="" textlink="">
      <xdr:nvSpPr>
        <xdr:cNvPr id="329" name="補助費等該当値テキスト">
          <a:extLst>
            <a:ext uri="{FF2B5EF4-FFF2-40B4-BE49-F238E27FC236}">
              <a16:creationId xmlns:a16="http://schemas.microsoft.com/office/drawing/2014/main" xmlns="" id="{00000000-0008-0000-0400-000049010000}"/>
            </a:ext>
          </a:extLst>
        </xdr:cNvPr>
        <xdr:cNvSpPr txBox="1"/>
      </xdr:nvSpPr>
      <xdr:spPr>
        <a:xfrm>
          <a:off x="165989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64770</xdr:rowOff>
    </xdr:from>
    <xdr:to>
      <xdr:col>22</xdr:col>
      <xdr:colOff>615950</xdr:colOff>
      <xdr:row>38</xdr:row>
      <xdr:rowOff>166370</xdr:rowOff>
    </xdr:to>
    <xdr:sp macro="" textlink="">
      <xdr:nvSpPr>
        <xdr:cNvPr id="330" name="円/楕円 329">
          <a:extLst>
            <a:ext uri="{FF2B5EF4-FFF2-40B4-BE49-F238E27FC236}">
              <a16:creationId xmlns:a16="http://schemas.microsoft.com/office/drawing/2014/main" xmlns="" id="{00000000-0008-0000-0400-00004A010000}"/>
            </a:ext>
          </a:extLst>
        </xdr:cNvPr>
        <xdr:cNvSpPr/>
      </xdr:nvSpPr>
      <xdr:spPr>
        <a:xfrm>
          <a:off x="156210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151147</xdr:rowOff>
    </xdr:from>
    <xdr:ext cx="7366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5290800" y="666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116205</xdr:rowOff>
    </xdr:from>
    <xdr:to>
      <xdr:col>21</xdr:col>
      <xdr:colOff>412750</xdr:colOff>
      <xdr:row>39</xdr:row>
      <xdr:rowOff>46355</xdr:rowOff>
    </xdr:to>
    <xdr:sp macro="" textlink="">
      <xdr:nvSpPr>
        <xdr:cNvPr id="332" name="円/楕円 331">
          <a:extLst>
            <a:ext uri="{FF2B5EF4-FFF2-40B4-BE49-F238E27FC236}">
              <a16:creationId xmlns:a16="http://schemas.microsoft.com/office/drawing/2014/main" xmlns="" id="{00000000-0008-0000-0400-00004C010000}"/>
            </a:ext>
          </a:extLst>
        </xdr:cNvPr>
        <xdr:cNvSpPr/>
      </xdr:nvSpPr>
      <xdr:spPr>
        <a:xfrm>
          <a:off x="147320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31132</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4401800" y="671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121920</xdr:rowOff>
    </xdr:from>
    <xdr:to>
      <xdr:col>20</xdr:col>
      <xdr:colOff>209550</xdr:colOff>
      <xdr:row>39</xdr:row>
      <xdr:rowOff>52070</xdr:rowOff>
    </xdr:to>
    <xdr:sp macro="" textlink="">
      <xdr:nvSpPr>
        <xdr:cNvPr id="334" name="円/楕円 333">
          <a:extLst>
            <a:ext uri="{FF2B5EF4-FFF2-40B4-BE49-F238E27FC236}">
              <a16:creationId xmlns:a16="http://schemas.microsoft.com/office/drawing/2014/main" xmlns="" id="{00000000-0008-0000-0400-00004E010000}"/>
            </a:ext>
          </a:extLst>
        </xdr:cNvPr>
        <xdr:cNvSpPr/>
      </xdr:nvSpPr>
      <xdr:spPr>
        <a:xfrm>
          <a:off x="13843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36847</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3512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19050</xdr:rowOff>
    </xdr:from>
    <xdr:to>
      <xdr:col>19</xdr:col>
      <xdr:colOff>6350</xdr:colOff>
      <xdr:row>39</xdr:row>
      <xdr:rowOff>120650</xdr:rowOff>
    </xdr:to>
    <xdr:sp macro="" textlink="">
      <xdr:nvSpPr>
        <xdr:cNvPr id="336" name="円/楕円 335">
          <a:extLst>
            <a:ext uri="{FF2B5EF4-FFF2-40B4-BE49-F238E27FC236}">
              <a16:creationId xmlns:a16="http://schemas.microsoft.com/office/drawing/2014/main" xmlns="" id="{00000000-0008-0000-0400-000050010000}"/>
            </a:ext>
          </a:extLst>
        </xdr:cNvPr>
        <xdr:cNvSpPr/>
      </xdr:nvSpPr>
      <xdr:spPr>
        <a:xfrm>
          <a:off x="12954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105427</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25</a:t>
          </a:r>
          <a:r>
            <a:rPr kumimoji="1" lang="ja-JP" altLang="en-US" sz="1100">
              <a:latin typeface="ＭＳ Ｐゴシック"/>
            </a:rPr>
            <a:t>年度に借り入れた緊急防災減</a:t>
          </a:r>
          <a:r>
            <a:rPr kumimoji="1" lang="ja-JP" altLang="ja-JP" sz="1100">
              <a:solidFill>
                <a:schemeClr val="dk1"/>
              </a:solidFill>
              <a:effectLst/>
              <a:latin typeface="+mn-lt"/>
              <a:ea typeface="+mn-ea"/>
              <a:cs typeface="+mn-cs"/>
            </a:rPr>
            <a:t>災</a:t>
          </a:r>
          <a:r>
            <a:rPr kumimoji="1" lang="ja-JP" altLang="en-US" sz="1100">
              <a:latin typeface="ＭＳ Ｐゴシック"/>
            </a:rPr>
            <a:t>事業債の元金償還開始の影響により、前年度と比べ上昇、類似団体平均値よりも高い水準となった。</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29</a:t>
          </a:r>
          <a:r>
            <a:rPr kumimoji="1" lang="ja-JP" altLang="en-US" sz="1100">
              <a:latin typeface="ＭＳ Ｐゴシック"/>
            </a:rPr>
            <a:t>年度以降も合併特例債や臨時財政対策債などの償還の影響により、高い水準での推移が見込まれる。</a:t>
          </a:r>
          <a:endParaRPr kumimoji="1" lang="en-US" altLang="ja-JP" sz="1100">
            <a:latin typeface="ＭＳ Ｐゴシック"/>
          </a:endParaRPr>
        </a:p>
        <a:p>
          <a:r>
            <a:rPr kumimoji="1" lang="ja-JP" altLang="en-US" sz="1100">
              <a:latin typeface="ＭＳ Ｐゴシック"/>
            </a:rPr>
            <a:t>　また、公営企業債では下水道事業に係るインフラ整備、病院事業に係る医療施設整備の負担が大きくなることが予想されるため、普通建設事業の費用対効果を徹底的に追求し、新規発行を伴う事業を抑制し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a:extLst>
            <a:ext uri="{FF2B5EF4-FFF2-40B4-BE49-F238E27FC236}">
              <a16:creationId xmlns:a16="http://schemas.microsoft.com/office/drawing/2014/main" xmlns=""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a:extLst>
            <a:ext uri="{FF2B5EF4-FFF2-40B4-BE49-F238E27FC236}">
              <a16:creationId xmlns:a16="http://schemas.microsoft.com/office/drawing/2014/main" xmlns="" id="{00000000-0008-0000-0400-00006B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a:extLst>
            <a:ext uri="{FF2B5EF4-FFF2-40B4-BE49-F238E27FC236}">
              <a16:creationId xmlns:a16="http://schemas.microsoft.com/office/drawing/2014/main" xmlns="" id="{00000000-0008-0000-0400-00006D010000}"/>
            </a:ext>
          </a:extLst>
        </xdr:cNvPr>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136144</xdr:rowOff>
    </xdr:from>
    <xdr:to>
      <xdr:col>7</xdr:col>
      <xdr:colOff>15875</xdr:colOff>
      <xdr:row>79</xdr:row>
      <xdr:rowOff>1270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3987800" y="135092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8" name="公債費平均値テキスト">
          <a:extLst>
            <a:ext uri="{FF2B5EF4-FFF2-40B4-BE49-F238E27FC236}">
              <a16:creationId xmlns:a16="http://schemas.microsoft.com/office/drawing/2014/main" xmlns="" id="{00000000-0008-0000-0400-000070010000}"/>
            </a:ext>
          </a:extLst>
        </xdr:cNvPr>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a:extLst>
            <a:ext uri="{FF2B5EF4-FFF2-40B4-BE49-F238E27FC236}">
              <a16:creationId xmlns:a16="http://schemas.microsoft.com/office/drawing/2014/main" xmlns="" id="{00000000-0008-0000-0400-000071010000}"/>
            </a:ext>
          </a:extLst>
        </xdr:cNvPr>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104139</xdr:rowOff>
    </xdr:from>
    <xdr:to>
      <xdr:col>5</xdr:col>
      <xdr:colOff>549275</xdr:colOff>
      <xdr:row>78</xdr:row>
      <xdr:rowOff>136144</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3098800" y="134772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a:extLst>
            <a:ext uri="{FF2B5EF4-FFF2-40B4-BE49-F238E27FC236}">
              <a16:creationId xmlns:a16="http://schemas.microsoft.com/office/drawing/2014/main" xmlns="" id="{00000000-0008-0000-0400-000073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5097</xdr:rowOff>
    </xdr:from>
    <xdr:ext cx="7366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53848</xdr:rowOff>
    </xdr:from>
    <xdr:to>
      <xdr:col>4</xdr:col>
      <xdr:colOff>346075</xdr:colOff>
      <xdr:row>78</xdr:row>
      <xdr:rowOff>104139</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a:off x="2209800" y="134269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a:extLst>
            <a:ext uri="{FF2B5EF4-FFF2-40B4-BE49-F238E27FC236}">
              <a16:creationId xmlns:a16="http://schemas.microsoft.com/office/drawing/2014/main" xmlns="" id="{00000000-0008-0000-0400-000076010000}"/>
            </a:ext>
          </a:extLst>
        </xdr:cNvPr>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40132</xdr:rowOff>
    </xdr:from>
    <xdr:to>
      <xdr:col>3</xdr:col>
      <xdr:colOff>142875</xdr:colOff>
      <xdr:row>78</xdr:row>
      <xdr:rowOff>53848</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a:off x="1320800" y="134132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a:extLst>
            <a:ext uri="{FF2B5EF4-FFF2-40B4-BE49-F238E27FC236}">
              <a16:creationId xmlns:a16="http://schemas.microsoft.com/office/drawing/2014/main" xmlns="" id="{00000000-0008-0000-0400-000079010000}"/>
            </a:ext>
          </a:extLst>
        </xdr:cNvPr>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a:extLst>
            <a:ext uri="{FF2B5EF4-FFF2-40B4-BE49-F238E27FC236}">
              <a16:creationId xmlns:a16="http://schemas.microsoft.com/office/drawing/2014/main" xmlns="" id="{00000000-0008-0000-0400-00007B010000}"/>
            </a:ext>
          </a:extLst>
        </xdr:cNvPr>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121920</xdr:rowOff>
    </xdr:from>
    <xdr:to>
      <xdr:col>7</xdr:col>
      <xdr:colOff>66675</xdr:colOff>
      <xdr:row>79</xdr:row>
      <xdr:rowOff>52070</xdr:rowOff>
    </xdr:to>
    <xdr:sp macro="" textlink="">
      <xdr:nvSpPr>
        <xdr:cNvPr id="386" name="円/楕円 385">
          <a:extLst>
            <a:ext uri="{FF2B5EF4-FFF2-40B4-BE49-F238E27FC236}">
              <a16:creationId xmlns:a16="http://schemas.microsoft.com/office/drawing/2014/main" xmlns="" id="{00000000-0008-0000-0400-000082010000}"/>
            </a:ext>
          </a:extLst>
        </xdr:cNvPr>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93997</xdr:rowOff>
    </xdr:from>
    <xdr:ext cx="762000" cy="259045"/>
    <xdr:sp macro="" textlink="">
      <xdr:nvSpPr>
        <xdr:cNvPr id="387" name="公債費該当値テキスト">
          <a:extLst>
            <a:ext uri="{FF2B5EF4-FFF2-40B4-BE49-F238E27FC236}">
              <a16:creationId xmlns:a16="http://schemas.microsoft.com/office/drawing/2014/main" xmlns="" id="{00000000-0008-0000-0400-000083010000}"/>
            </a:ext>
          </a:extLst>
        </xdr:cNvPr>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85344</xdr:rowOff>
    </xdr:from>
    <xdr:to>
      <xdr:col>5</xdr:col>
      <xdr:colOff>600075</xdr:colOff>
      <xdr:row>79</xdr:row>
      <xdr:rowOff>15494</xdr:rowOff>
    </xdr:to>
    <xdr:sp macro="" textlink="">
      <xdr:nvSpPr>
        <xdr:cNvPr id="388" name="円/楕円 387">
          <a:extLst>
            <a:ext uri="{FF2B5EF4-FFF2-40B4-BE49-F238E27FC236}">
              <a16:creationId xmlns:a16="http://schemas.microsoft.com/office/drawing/2014/main" xmlns="" id="{00000000-0008-0000-0400-000084010000}"/>
            </a:ext>
          </a:extLst>
        </xdr:cNvPr>
        <xdr:cNvSpPr/>
      </xdr:nvSpPr>
      <xdr:spPr>
        <a:xfrm>
          <a:off x="3937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271</xdr:rowOff>
    </xdr:from>
    <xdr:ext cx="7366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3606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53339</xdr:rowOff>
    </xdr:from>
    <xdr:to>
      <xdr:col>4</xdr:col>
      <xdr:colOff>396875</xdr:colOff>
      <xdr:row>78</xdr:row>
      <xdr:rowOff>154939</xdr:rowOff>
    </xdr:to>
    <xdr:sp macro="" textlink="">
      <xdr:nvSpPr>
        <xdr:cNvPr id="390" name="円/楕円 389">
          <a:extLst>
            <a:ext uri="{FF2B5EF4-FFF2-40B4-BE49-F238E27FC236}">
              <a16:creationId xmlns:a16="http://schemas.microsoft.com/office/drawing/2014/main" xmlns="" id="{00000000-0008-0000-0400-000086010000}"/>
            </a:ext>
          </a:extLst>
        </xdr:cNvPr>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xdr:rowOff>
    </xdr:from>
    <xdr:to>
      <xdr:col>3</xdr:col>
      <xdr:colOff>193675</xdr:colOff>
      <xdr:row>78</xdr:row>
      <xdr:rowOff>104648</xdr:rowOff>
    </xdr:to>
    <xdr:sp macro="" textlink="">
      <xdr:nvSpPr>
        <xdr:cNvPr id="392" name="円/楕円 391">
          <a:extLst>
            <a:ext uri="{FF2B5EF4-FFF2-40B4-BE49-F238E27FC236}">
              <a16:creationId xmlns:a16="http://schemas.microsoft.com/office/drawing/2014/main" xmlns="" id="{00000000-0008-0000-0400-000088010000}"/>
            </a:ext>
          </a:extLst>
        </xdr:cNvPr>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89425</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94" name="円/楕円 393">
          <a:extLst>
            <a:ext uri="{FF2B5EF4-FFF2-40B4-BE49-F238E27FC236}">
              <a16:creationId xmlns:a16="http://schemas.microsoft.com/office/drawing/2014/main" xmlns="" id="{00000000-0008-0000-0400-00008A010000}"/>
            </a:ext>
          </a:extLst>
        </xdr:cNvPr>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公債費以外に係る比率は前年度から横ばいとなっているが、類似団体平均値と比較すると依然として高い比率となっている。</a:t>
          </a:r>
          <a:endParaRPr kumimoji="1" lang="en-US" altLang="ja-JP" sz="1100">
            <a:latin typeface="ＭＳ Ｐゴシック"/>
          </a:endParaRPr>
        </a:p>
        <a:p>
          <a:r>
            <a:rPr kumimoji="1" lang="ja-JP" altLang="en-US" sz="1100">
              <a:latin typeface="ＭＳ Ｐゴシック"/>
            </a:rPr>
            <a:t>　主な要因としては、一部事務組合に対する負担金が多額となっていることにより補助費が高止まりしていることや、当市における高齢化が進み、社会保障関係経費が増加傾向にあることが挙げられる。</a:t>
          </a:r>
          <a:endParaRPr kumimoji="1" lang="en-US" altLang="ja-JP" sz="1100">
            <a:latin typeface="ＭＳ Ｐゴシック"/>
          </a:endParaRPr>
        </a:p>
        <a:p>
          <a:r>
            <a:rPr kumimoji="1" lang="ja-JP" altLang="en-US" sz="1100">
              <a:latin typeface="ＭＳ Ｐゴシック"/>
            </a:rPr>
            <a:t>　今後は藤岡市行政改革大綱に基づき、質の高いサービスを維持し、経常経費の削減を図る。</a:t>
          </a:r>
        </a:p>
      </xdr:txBody>
    </xdr:sp>
    <xdr:clientData/>
  </xdr:twoCellAnchor>
  <xdr:oneCellAnchor>
    <xdr:from>
      <xdr:col>18</xdr:col>
      <xdr:colOff>44450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a:extLst>
            <a:ext uri="{FF2B5EF4-FFF2-40B4-BE49-F238E27FC236}">
              <a16:creationId xmlns:a16="http://schemas.microsoft.com/office/drawing/2014/main" xmlns=""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a:extLst>
            <a:ext uri="{FF2B5EF4-FFF2-40B4-BE49-F238E27FC236}">
              <a16:creationId xmlns:a16="http://schemas.microsoft.com/office/drawing/2014/main" xmlns="" id="{00000000-0008-0000-0400-0000A8010000}"/>
            </a:ext>
          </a:extLst>
        </xdr:cNvPr>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a:extLst>
            <a:ext uri="{FF2B5EF4-FFF2-40B4-BE49-F238E27FC236}">
              <a16:creationId xmlns:a16="http://schemas.microsoft.com/office/drawing/2014/main" xmlns="" id="{00000000-0008-0000-0400-0000AA010000}"/>
            </a:ext>
          </a:extLst>
        </xdr:cNvPr>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127000</xdr:rowOff>
    </xdr:from>
    <xdr:to>
      <xdr:col>24</xdr:col>
      <xdr:colOff>31750</xdr:colOff>
      <xdr:row>76</xdr:row>
      <xdr:rowOff>127000</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5671800" y="1315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29" name="公債費以外平均値テキスト">
          <a:extLst>
            <a:ext uri="{FF2B5EF4-FFF2-40B4-BE49-F238E27FC236}">
              <a16:creationId xmlns:a16="http://schemas.microsoft.com/office/drawing/2014/main" xmlns="" id="{00000000-0008-0000-0400-0000AD010000}"/>
            </a:ext>
          </a:extLst>
        </xdr:cNvPr>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a:extLst>
            <a:ext uri="{FF2B5EF4-FFF2-40B4-BE49-F238E27FC236}">
              <a16:creationId xmlns:a16="http://schemas.microsoft.com/office/drawing/2014/main" xmlns="" id="{00000000-0008-0000-0400-0000AE010000}"/>
            </a:ext>
          </a:extLst>
        </xdr:cNvPr>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127000</xdr:rowOff>
    </xdr:from>
    <xdr:to>
      <xdr:col>22</xdr:col>
      <xdr:colOff>565150</xdr:colOff>
      <xdr:row>77</xdr:row>
      <xdr:rowOff>1270</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flipV="1">
          <a:off x="14782800" y="13157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a:extLst>
            <a:ext uri="{FF2B5EF4-FFF2-40B4-BE49-F238E27FC236}">
              <a16:creationId xmlns:a16="http://schemas.microsoft.com/office/drawing/2014/main" xmlns="" id="{00000000-0008-0000-0400-0000B0010000}"/>
            </a:ext>
          </a:extLst>
        </xdr:cNvPr>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111761</xdr:rowOff>
    </xdr:from>
    <xdr:to>
      <xdr:col>21</xdr:col>
      <xdr:colOff>361950</xdr:colOff>
      <xdr:row>77</xdr:row>
      <xdr:rowOff>1270</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3893800" y="131419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a:extLst>
            <a:ext uri="{FF2B5EF4-FFF2-40B4-BE49-F238E27FC236}">
              <a16:creationId xmlns:a16="http://schemas.microsoft.com/office/drawing/2014/main" xmlns="" id="{00000000-0008-0000-0400-0000B3010000}"/>
            </a:ext>
          </a:extLst>
        </xdr:cNvPr>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111761</xdr:rowOff>
    </xdr:from>
    <xdr:to>
      <xdr:col>20</xdr:col>
      <xdr:colOff>158750</xdr:colOff>
      <xdr:row>77</xdr:row>
      <xdr:rowOff>50800</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flipV="1">
          <a:off x="13004800" y="13141961"/>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a:extLst>
            <a:ext uri="{FF2B5EF4-FFF2-40B4-BE49-F238E27FC236}">
              <a16:creationId xmlns:a16="http://schemas.microsoft.com/office/drawing/2014/main" xmlns="" id="{00000000-0008-0000-0400-0000B6010000}"/>
            </a:ext>
          </a:extLst>
        </xdr:cNvPr>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a:extLst>
            <a:ext uri="{FF2B5EF4-FFF2-40B4-BE49-F238E27FC236}">
              <a16:creationId xmlns:a16="http://schemas.microsoft.com/office/drawing/2014/main" xmlns="" id="{00000000-0008-0000-0400-0000B8010000}"/>
            </a:ext>
          </a:extLst>
        </xdr:cNvPr>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47" name="円/楕円 446">
          <a:extLst>
            <a:ext uri="{FF2B5EF4-FFF2-40B4-BE49-F238E27FC236}">
              <a16:creationId xmlns:a16="http://schemas.microsoft.com/office/drawing/2014/main" xmlns="" id="{00000000-0008-0000-0400-0000BF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48277</xdr:rowOff>
    </xdr:from>
    <xdr:ext cx="762000" cy="259045"/>
    <xdr:sp macro="" textlink="">
      <xdr:nvSpPr>
        <xdr:cNvPr id="448" name="公債費以外該当値テキスト">
          <a:extLst>
            <a:ext uri="{FF2B5EF4-FFF2-40B4-BE49-F238E27FC236}">
              <a16:creationId xmlns:a16="http://schemas.microsoft.com/office/drawing/2014/main" xmlns="" id="{00000000-0008-0000-0400-0000C0010000}"/>
            </a:ext>
          </a:extLst>
        </xdr:cNvPr>
        <xdr:cNvSpPr txBox="1"/>
      </xdr:nvSpPr>
      <xdr:spPr>
        <a:xfrm>
          <a:off x="16598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76200</xdr:rowOff>
    </xdr:from>
    <xdr:to>
      <xdr:col>22</xdr:col>
      <xdr:colOff>615950</xdr:colOff>
      <xdr:row>77</xdr:row>
      <xdr:rowOff>6350</xdr:rowOff>
    </xdr:to>
    <xdr:sp macro="" textlink="">
      <xdr:nvSpPr>
        <xdr:cNvPr id="449" name="円/楕円 448">
          <a:extLst>
            <a:ext uri="{FF2B5EF4-FFF2-40B4-BE49-F238E27FC236}">
              <a16:creationId xmlns:a16="http://schemas.microsoft.com/office/drawing/2014/main" xmlns="" id="{00000000-0008-0000-0400-0000C1010000}"/>
            </a:ext>
          </a:extLst>
        </xdr:cNvPr>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162577</xdr:rowOff>
    </xdr:from>
    <xdr:ext cx="7366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121920</xdr:rowOff>
    </xdr:from>
    <xdr:to>
      <xdr:col>21</xdr:col>
      <xdr:colOff>412750</xdr:colOff>
      <xdr:row>77</xdr:row>
      <xdr:rowOff>52070</xdr:rowOff>
    </xdr:to>
    <xdr:sp macro="" textlink="">
      <xdr:nvSpPr>
        <xdr:cNvPr id="451" name="円/楕円 450">
          <a:extLst>
            <a:ext uri="{FF2B5EF4-FFF2-40B4-BE49-F238E27FC236}">
              <a16:creationId xmlns:a16="http://schemas.microsoft.com/office/drawing/2014/main" xmlns="" id="{00000000-0008-0000-0400-0000C3010000}"/>
            </a:ext>
          </a:extLst>
        </xdr:cNvPr>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36847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60961</xdr:rowOff>
    </xdr:from>
    <xdr:to>
      <xdr:col>20</xdr:col>
      <xdr:colOff>209550</xdr:colOff>
      <xdr:row>76</xdr:row>
      <xdr:rowOff>162561</xdr:rowOff>
    </xdr:to>
    <xdr:sp macro="" textlink="">
      <xdr:nvSpPr>
        <xdr:cNvPr id="453" name="円/楕円 452">
          <a:extLst>
            <a:ext uri="{FF2B5EF4-FFF2-40B4-BE49-F238E27FC236}">
              <a16:creationId xmlns:a16="http://schemas.microsoft.com/office/drawing/2014/main" xmlns="" id="{00000000-0008-0000-0400-0000C5010000}"/>
            </a:ext>
          </a:extLst>
        </xdr:cNvPr>
        <xdr:cNvSpPr/>
      </xdr:nvSpPr>
      <xdr:spPr>
        <a:xfrm>
          <a:off x="13843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147338</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3512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0</xdr:rowOff>
    </xdr:from>
    <xdr:to>
      <xdr:col>19</xdr:col>
      <xdr:colOff>6350</xdr:colOff>
      <xdr:row>77</xdr:row>
      <xdr:rowOff>101600</xdr:rowOff>
    </xdr:to>
    <xdr:sp macro="" textlink="">
      <xdr:nvSpPr>
        <xdr:cNvPr id="455" name="円/楕円 454">
          <a:extLst>
            <a:ext uri="{FF2B5EF4-FFF2-40B4-BE49-F238E27FC236}">
              <a16:creationId xmlns:a16="http://schemas.microsoft.com/office/drawing/2014/main" xmlns="" id="{00000000-0008-0000-0400-0000C7010000}"/>
            </a:ext>
          </a:extLst>
        </xdr:cNvPr>
        <xdr:cNvSpPr/>
      </xdr:nvSpPr>
      <xdr:spPr>
        <a:xfrm>
          <a:off x="12954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86377</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2623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群馬県藤岡市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29616</xdr:rowOff>
    </xdr:from>
    <xdr:to>
      <xdr:col>4</xdr:col>
      <xdr:colOff>1117600</xdr:colOff>
      <xdr:row>17</xdr:row>
      <xdr:rowOff>48476</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a:off x="5003800" y="2991891"/>
          <a:ext cx="647700" cy="18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108634</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72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a:extLst>
            <a:ext uri="{FF2B5EF4-FFF2-40B4-BE49-F238E27FC236}">
              <a16:creationId xmlns:a16="http://schemas.microsoft.com/office/drawing/2014/main" xmlns="" id="{00000000-0008-0000-0500-000034000000}"/>
            </a:ext>
          </a:extLst>
        </xdr:cNvPr>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29616</xdr:rowOff>
    </xdr:from>
    <xdr:to>
      <xdr:col>4</xdr:col>
      <xdr:colOff>469900</xdr:colOff>
      <xdr:row>17</xdr:row>
      <xdr:rowOff>36817</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2991891"/>
          <a:ext cx="698500" cy="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a:extLst>
            <a:ext uri="{FF2B5EF4-FFF2-40B4-BE49-F238E27FC236}">
              <a16:creationId xmlns:a16="http://schemas.microsoft.com/office/drawing/2014/main" xmlns="" id="{00000000-0008-0000-0500-000036000000}"/>
            </a:ext>
          </a:extLst>
        </xdr:cNvPr>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43978</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66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36817</xdr:rowOff>
    </xdr:from>
    <xdr:to>
      <xdr:col>3</xdr:col>
      <xdr:colOff>904875</xdr:colOff>
      <xdr:row>17</xdr:row>
      <xdr:rowOff>78346</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2999092"/>
          <a:ext cx="698500" cy="41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a:extLst>
            <a:ext uri="{FF2B5EF4-FFF2-40B4-BE49-F238E27FC236}">
              <a16:creationId xmlns:a16="http://schemas.microsoft.com/office/drawing/2014/main" xmlns="" id="{00000000-0008-0000-0500-000039000000}"/>
            </a:ext>
          </a:extLst>
        </xdr:cNvPr>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32169</xdr:rowOff>
    </xdr:from>
    <xdr:to>
      <xdr:col>3</xdr:col>
      <xdr:colOff>206375</xdr:colOff>
      <xdr:row>17</xdr:row>
      <xdr:rowOff>78346</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a:off x="2908300" y="2994444"/>
          <a:ext cx="698500" cy="46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a:extLst>
            <a:ext uri="{FF2B5EF4-FFF2-40B4-BE49-F238E27FC236}">
              <a16:creationId xmlns:a16="http://schemas.microsoft.com/office/drawing/2014/main" xmlns="" id="{00000000-0008-0000-0500-00003C000000}"/>
            </a:ext>
          </a:extLst>
        </xdr:cNvPr>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a:extLst>
            <a:ext uri="{FF2B5EF4-FFF2-40B4-BE49-F238E27FC236}">
              <a16:creationId xmlns:a16="http://schemas.microsoft.com/office/drawing/2014/main" xmlns="" id="{00000000-0008-0000-0500-00003E000000}"/>
            </a:ext>
          </a:extLst>
        </xdr:cNvPr>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169126</xdr:rowOff>
    </xdr:from>
    <xdr:to>
      <xdr:col>5</xdr:col>
      <xdr:colOff>34925</xdr:colOff>
      <xdr:row>17</xdr:row>
      <xdr:rowOff>99276</xdr:rowOff>
    </xdr:to>
    <xdr:sp macro="" textlink="">
      <xdr:nvSpPr>
        <xdr:cNvPr id="69" name="円/楕円 68">
          <a:extLst>
            <a:ext uri="{FF2B5EF4-FFF2-40B4-BE49-F238E27FC236}">
              <a16:creationId xmlns:a16="http://schemas.microsoft.com/office/drawing/2014/main" xmlns="" id="{00000000-0008-0000-0500-000045000000}"/>
            </a:ext>
          </a:extLst>
        </xdr:cNvPr>
        <xdr:cNvSpPr/>
      </xdr:nvSpPr>
      <xdr:spPr bwMode="auto">
        <a:xfrm>
          <a:off x="5600700" y="2959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141203</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93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68,622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150266</xdr:rowOff>
    </xdr:from>
    <xdr:to>
      <xdr:col>4</xdr:col>
      <xdr:colOff>520700</xdr:colOff>
      <xdr:row>17</xdr:row>
      <xdr:rowOff>80416</xdr:rowOff>
    </xdr:to>
    <xdr:sp macro="" textlink="">
      <xdr:nvSpPr>
        <xdr:cNvPr id="71" name="円/楕円 70">
          <a:extLst>
            <a:ext uri="{FF2B5EF4-FFF2-40B4-BE49-F238E27FC236}">
              <a16:creationId xmlns:a16="http://schemas.microsoft.com/office/drawing/2014/main" xmlns="" id="{00000000-0008-0000-0500-000047000000}"/>
            </a:ext>
          </a:extLst>
        </xdr:cNvPr>
        <xdr:cNvSpPr/>
      </xdr:nvSpPr>
      <xdr:spPr bwMode="auto">
        <a:xfrm>
          <a:off x="4953000" y="2941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65193</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3027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69,612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157467</xdr:rowOff>
    </xdr:from>
    <xdr:to>
      <xdr:col>3</xdr:col>
      <xdr:colOff>955675</xdr:colOff>
      <xdr:row>17</xdr:row>
      <xdr:rowOff>87617</xdr:rowOff>
    </xdr:to>
    <xdr:sp macro="" textlink="">
      <xdr:nvSpPr>
        <xdr:cNvPr id="73" name="円/楕円 72">
          <a:extLst>
            <a:ext uri="{FF2B5EF4-FFF2-40B4-BE49-F238E27FC236}">
              <a16:creationId xmlns:a16="http://schemas.microsoft.com/office/drawing/2014/main" xmlns="" id="{00000000-0008-0000-0500-000049000000}"/>
            </a:ext>
          </a:extLst>
        </xdr:cNvPr>
        <xdr:cNvSpPr/>
      </xdr:nvSpPr>
      <xdr:spPr bwMode="auto">
        <a:xfrm>
          <a:off x="4254500" y="2948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72394</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303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69,234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27546</xdr:rowOff>
    </xdr:from>
    <xdr:to>
      <xdr:col>3</xdr:col>
      <xdr:colOff>257175</xdr:colOff>
      <xdr:row>17</xdr:row>
      <xdr:rowOff>129146</xdr:rowOff>
    </xdr:to>
    <xdr:sp macro="" textlink="">
      <xdr:nvSpPr>
        <xdr:cNvPr id="75" name="円/楕円 74">
          <a:extLst>
            <a:ext uri="{FF2B5EF4-FFF2-40B4-BE49-F238E27FC236}">
              <a16:creationId xmlns:a16="http://schemas.microsoft.com/office/drawing/2014/main" xmlns="" id="{00000000-0008-0000-0500-00004B000000}"/>
            </a:ext>
          </a:extLst>
        </xdr:cNvPr>
        <xdr:cNvSpPr/>
      </xdr:nvSpPr>
      <xdr:spPr bwMode="auto">
        <a:xfrm>
          <a:off x="3556000" y="2989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113923</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307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67,054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152819</xdr:rowOff>
    </xdr:from>
    <xdr:to>
      <xdr:col>2</xdr:col>
      <xdr:colOff>692150</xdr:colOff>
      <xdr:row>17</xdr:row>
      <xdr:rowOff>82969</xdr:rowOff>
    </xdr:to>
    <xdr:sp macro="" textlink="">
      <xdr:nvSpPr>
        <xdr:cNvPr id="77" name="円/楕円 76">
          <a:extLst>
            <a:ext uri="{FF2B5EF4-FFF2-40B4-BE49-F238E27FC236}">
              <a16:creationId xmlns:a16="http://schemas.microsoft.com/office/drawing/2014/main" xmlns="" id="{00000000-0008-0000-0500-00004D000000}"/>
            </a:ext>
          </a:extLst>
        </xdr:cNvPr>
        <xdr:cNvSpPr/>
      </xdr:nvSpPr>
      <xdr:spPr bwMode="auto">
        <a:xfrm>
          <a:off x="2857500" y="2943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67746</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303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a:extLst>
            <a:ext uri="{FF2B5EF4-FFF2-40B4-BE49-F238E27FC236}">
              <a16:creationId xmlns:a16="http://schemas.microsoft.com/office/drawing/2014/main" xmlns=""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a:extLst>
            <a:ext uri="{FF2B5EF4-FFF2-40B4-BE49-F238E27FC236}">
              <a16:creationId xmlns:a16="http://schemas.microsoft.com/office/drawing/2014/main" xmlns="" id="{00000000-0008-0000-0500-00006D000000}"/>
            </a:ext>
          </a:extLst>
        </xdr:cNvPr>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a:extLst>
            <a:ext uri="{FF2B5EF4-FFF2-40B4-BE49-F238E27FC236}">
              <a16:creationId xmlns:a16="http://schemas.microsoft.com/office/drawing/2014/main" xmlns="" id="{00000000-0008-0000-0500-00006F000000}"/>
            </a:ext>
          </a:extLst>
        </xdr:cNvPr>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257792</xdr:rowOff>
    </xdr:from>
    <xdr:to>
      <xdr:col>4</xdr:col>
      <xdr:colOff>1117600</xdr:colOff>
      <xdr:row>34</xdr:row>
      <xdr:rowOff>293780</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5003800" y="6525242"/>
          <a:ext cx="647700" cy="35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116596</xdr:rowOff>
    </xdr:from>
    <xdr:ext cx="762000" cy="259045"/>
    <xdr:sp macro="" textlink="">
      <xdr:nvSpPr>
        <xdr:cNvPr id="114" name="人口1人当たり決算額の推移平均値テキスト445">
          <a:extLst>
            <a:ext uri="{FF2B5EF4-FFF2-40B4-BE49-F238E27FC236}">
              <a16:creationId xmlns:a16="http://schemas.microsoft.com/office/drawing/2014/main" xmlns="" id="{00000000-0008-0000-0500-000072000000}"/>
            </a:ext>
          </a:extLst>
        </xdr:cNvPr>
        <xdr:cNvSpPr txBox="1"/>
      </xdr:nvSpPr>
      <xdr:spPr>
        <a:xfrm>
          <a:off x="5740400" y="672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a:extLst>
            <a:ext uri="{FF2B5EF4-FFF2-40B4-BE49-F238E27FC236}">
              <a16:creationId xmlns:a16="http://schemas.microsoft.com/office/drawing/2014/main" xmlns="" id="{00000000-0008-0000-0500-000073000000}"/>
            </a:ext>
          </a:extLst>
        </xdr:cNvPr>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257792</xdr:rowOff>
    </xdr:from>
    <xdr:to>
      <xdr:col>4</xdr:col>
      <xdr:colOff>469900</xdr:colOff>
      <xdr:row>35</xdr:row>
      <xdr:rowOff>38957</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flipV="1">
          <a:off x="4305300" y="6525242"/>
          <a:ext cx="698500" cy="124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a:extLst>
            <a:ext uri="{FF2B5EF4-FFF2-40B4-BE49-F238E27FC236}">
              <a16:creationId xmlns:a16="http://schemas.microsoft.com/office/drawing/2014/main" xmlns="" id="{00000000-0008-0000-0500-000075000000}"/>
            </a:ext>
          </a:extLst>
        </xdr:cNvPr>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221294</xdr:rowOff>
    </xdr:from>
    <xdr:ext cx="7366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4622800" y="683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15933</xdr:rowOff>
    </xdr:from>
    <xdr:to>
      <xdr:col>3</xdr:col>
      <xdr:colOff>904875</xdr:colOff>
      <xdr:row>35</xdr:row>
      <xdr:rowOff>38957</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a:off x="3606800" y="6626283"/>
          <a:ext cx="698500" cy="23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103404</xdr:rowOff>
    </xdr:from>
    <xdr:to>
      <xdr:col>3</xdr:col>
      <xdr:colOff>955675</xdr:colOff>
      <xdr:row>35</xdr:row>
      <xdr:rowOff>205004</xdr:rowOff>
    </xdr:to>
    <xdr:sp macro="" textlink="">
      <xdr:nvSpPr>
        <xdr:cNvPr id="120" name="フローチャート : 判断 119">
          <a:extLst>
            <a:ext uri="{FF2B5EF4-FFF2-40B4-BE49-F238E27FC236}">
              <a16:creationId xmlns:a16="http://schemas.microsoft.com/office/drawing/2014/main" xmlns="" id="{00000000-0008-0000-0500-000078000000}"/>
            </a:ext>
          </a:extLst>
        </xdr:cNvPr>
        <xdr:cNvSpPr/>
      </xdr:nvSpPr>
      <xdr:spPr bwMode="auto">
        <a:xfrm>
          <a:off x="4254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189781</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924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296393</xdr:rowOff>
    </xdr:from>
    <xdr:to>
      <xdr:col>3</xdr:col>
      <xdr:colOff>206375</xdr:colOff>
      <xdr:row>35</xdr:row>
      <xdr:rowOff>15933</xdr:rowOff>
    </xdr:to>
    <xdr:cxnSp macro="">
      <xdr:nvCxnSpPr>
        <xdr:cNvPr id="122" name="直線コネクタ 121">
          <a:extLst>
            <a:ext uri="{FF2B5EF4-FFF2-40B4-BE49-F238E27FC236}">
              <a16:creationId xmlns:a16="http://schemas.microsoft.com/office/drawing/2014/main" xmlns="" id="{00000000-0008-0000-0500-00007A000000}"/>
            </a:ext>
          </a:extLst>
        </xdr:cNvPr>
        <xdr:cNvCxnSpPr/>
      </xdr:nvCxnSpPr>
      <xdr:spPr bwMode="auto">
        <a:xfrm>
          <a:off x="2908300" y="6563843"/>
          <a:ext cx="698500" cy="62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38743</xdr:rowOff>
    </xdr:from>
    <xdr:to>
      <xdr:col>3</xdr:col>
      <xdr:colOff>257175</xdr:colOff>
      <xdr:row>35</xdr:row>
      <xdr:rowOff>140343</xdr:rowOff>
    </xdr:to>
    <xdr:sp macro="" textlink="">
      <xdr:nvSpPr>
        <xdr:cNvPr id="123" name="フローチャート : 判断 122">
          <a:extLst>
            <a:ext uri="{FF2B5EF4-FFF2-40B4-BE49-F238E27FC236}">
              <a16:creationId xmlns:a16="http://schemas.microsoft.com/office/drawing/2014/main" xmlns="" id="{00000000-0008-0000-0500-00007B000000}"/>
            </a:ext>
          </a:extLst>
        </xdr:cNvPr>
        <xdr:cNvSpPr/>
      </xdr:nvSpPr>
      <xdr:spPr bwMode="auto">
        <a:xfrm>
          <a:off x="35560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125120</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32258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332069</xdr:rowOff>
    </xdr:from>
    <xdr:to>
      <xdr:col>2</xdr:col>
      <xdr:colOff>692150</xdr:colOff>
      <xdr:row>35</xdr:row>
      <xdr:rowOff>90769</xdr:rowOff>
    </xdr:to>
    <xdr:sp macro="" textlink="">
      <xdr:nvSpPr>
        <xdr:cNvPr id="125" name="フローチャート : 判断 124">
          <a:extLst>
            <a:ext uri="{FF2B5EF4-FFF2-40B4-BE49-F238E27FC236}">
              <a16:creationId xmlns:a16="http://schemas.microsoft.com/office/drawing/2014/main" xmlns="" id="{00000000-0008-0000-0500-00007D000000}"/>
            </a:ext>
          </a:extLst>
        </xdr:cNvPr>
        <xdr:cNvSpPr/>
      </xdr:nvSpPr>
      <xdr:spPr bwMode="auto">
        <a:xfrm>
          <a:off x="28575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75546</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527300" y="66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242980</xdr:rowOff>
    </xdr:from>
    <xdr:to>
      <xdr:col>5</xdr:col>
      <xdr:colOff>34925</xdr:colOff>
      <xdr:row>35</xdr:row>
      <xdr:rowOff>1680</xdr:rowOff>
    </xdr:to>
    <xdr:sp macro="" textlink="">
      <xdr:nvSpPr>
        <xdr:cNvPr id="132" name="円/楕円 131">
          <a:extLst>
            <a:ext uri="{FF2B5EF4-FFF2-40B4-BE49-F238E27FC236}">
              <a16:creationId xmlns:a16="http://schemas.microsoft.com/office/drawing/2014/main" xmlns="" id="{00000000-0008-0000-0500-000084000000}"/>
            </a:ext>
          </a:extLst>
        </xdr:cNvPr>
        <xdr:cNvSpPr/>
      </xdr:nvSpPr>
      <xdr:spPr bwMode="auto">
        <a:xfrm>
          <a:off x="5600700" y="6510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88057</xdr:rowOff>
    </xdr:from>
    <xdr:ext cx="762000" cy="259045"/>
    <xdr:sp macro="" textlink="">
      <xdr:nvSpPr>
        <xdr:cNvPr id="133" name="人口1人当たり決算額の推移該当値テキスト445">
          <a:extLst>
            <a:ext uri="{FF2B5EF4-FFF2-40B4-BE49-F238E27FC236}">
              <a16:creationId xmlns:a16="http://schemas.microsoft.com/office/drawing/2014/main" xmlns="" id="{00000000-0008-0000-0500-000085000000}"/>
            </a:ext>
          </a:extLst>
        </xdr:cNvPr>
        <xdr:cNvSpPr txBox="1"/>
      </xdr:nvSpPr>
      <xdr:spPr>
        <a:xfrm>
          <a:off x="5740400" y="635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22,143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206992</xdr:rowOff>
    </xdr:from>
    <xdr:to>
      <xdr:col>4</xdr:col>
      <xdr:colOff>520700</xdr:colOff>
      <xdr:row>34</xdr:row>
      <xdr:rowOff>308592</xdr:rowOff>
    </xdr:to>
    <xdr:sp macro="" textlink="">
      <xdr:nvSpPr>
        <xdr:cNvPr id="134" name="円/楕円 133">
          <a:extLst>
            <a:ext uri="{FF2B5EF4-FFF2-40B4-BE49-F238E27FC236}">
              <a16:creationId xmlns:a16="http://schemas.microsoft.com/office/drawing/2014/main" xmlns="" id="{00000000-0008-0000-0500-000086000000}"/>
            </a:ext>
          </a:extLst>
        </xdr:cNvPr>
        <xdr:cNvSpPr/>
      </xdr:nvSpPr>
      <xdr:spPr bwMode="auto">
        <a:xfrm>
          <a:off x="4953000" y="6474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318769</xdr:rowOff>
    </xdr:from>
    <xdr:ext cx="7366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4622800" y="6243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23,245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331057</xdr:rowOff>
    </xdr:from>
    <xdr:to>
      <xdr:col>3</xdr:col>
      <xdr:colOff>955675</xdr:colOff>
      <xdr:row>35</xdr:row>
      <xdr:rowOff>89757</xdr:rowOff>
    </xdr:to>
    <xdr:sp macro="" textlink="">
      <xdr:nvSpPr>
        <xdr:cNvPr id="136" name="円/楕円 135">
          <a:extLst>
            <a:ext uri="{FF2B5EF4-FFF2-40B4-BE49-F238E27FC236}">
              <a16:creationId xmlns:a16="http://schemas.microsoft.com/office/drawing/2014/main" xmlns="" id="{00000000-0008-0000-0500-000088000000}"/>
            </a:ext>
          </a:extLst>
        </xdr:cNvPr>
        <xdr:cNvSpPr/>
      </xdr:nvSpPr>
      <xdr:spPr bwMode="auto">
        <a:xfrm>
          <a:off x="4254500" y="6598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99933</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924300" y="636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19,446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308033</xdr:rowOff>
    </xdr:from>
    <xdr:to>
      <xdr:col>3</xdr:col>
      <xdr:colOff>257175</xdr:colOff>
      <xdr:row>35</xdr:row>
      <xdr:rowOff>66733</xdr:rowOff>
    </xdr:to>
    <xdr:sp macro="" textlink="">
      <xdr:nvSpPr>
        <xdr:cNvPr id="138" name="円/楕円 137">
          <a:extLst>
            <a:ext uri="{FF2B5EF4-FFF2-40B4-BE49-F238E27FC236}">
              <a16:creationId xmlns:a16="http://schemas.microsoft.com/office/drawing/2014/main" xmlns="" id="{00000000-0008-0000-0500-00008A000000}"/>
            </a:ext>
          </a:extLst>
        </xdr:cNvPr>
        <xdr:cNvSpPr/>
      </xdr:nvSpPr>
      <xdr:spPr bwMode="auto">
        <a:xfrm>
          <a:off x="3556000" y="6575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76910</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225800" y="634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20,151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245593</xdr:rowOff>
    </xdr:from>
    <xdr:to>
      <xdr:col>2</xdr:col>
      <xdr:colOff>692150</xdr:colOff>
      <xdr:row>35</xdr:row>
      <xdr:rowOff>4293</xdr:rowOff>
    </xdr:to>
    <xdr:sp macro="" textlink="">
      <xdr:nvSpPr>
        <xdr:cNvPr id="140" name="円/楕円 139">
          <a:extLst>
            <a:ext uri="{FF2B5EF4-FFF2-40B4-BE49-F238E27FC236}">
              <a16:creationId xmlns:a16="http://schemas.microsoft.com/office/drawing/2014/main" xmlns="" id="{00000000-0008-0000-0500-00008C000000}"/>
            </a:ext>
          </a:extLst>
        </xdr:cNvPr>
        <xdr:cNvSpPr/>
      </xdr:nvSpPr>
      <xdr:spPr bwMode="auto">
        <a:xfrm>
          <a:off x="2857500" y="6513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14470</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2527300" y="628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群馬県藤岡市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66,736
66,089
180.29
27,266,645
26,609,559
618,016
15,470,531
22,355,964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62,578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a:extLst>
            <a:ext uri="{FF2B5EF4-FFF2-40B4-BE49-F238E27FC236}">
              <a16:creationId xmlns:a16="http://schemas.microsoft.com/office/drawing/2014/main" xmlns=""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a:extLst>
            <a:ext uri="{FF2B5EF4-FFF2-40B4-BE49-F238E27FC236}">
              <a16:creationId xmlns:a16="http://schemas.microsoft.com/office/drawing/2014/main" xmlns="" id="{00000000-0008-0000-0600-000036000000}"/>
            </a:ext>
          </a:extLst>
        </xdr:cNvPr>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a:extLst>
            <a:ext uri="{FF2B5EF4-FFF2-40B4-BE49-F238E27FC236}">
              <a16:creationId xmlns:a16="http://schemas.microsoft.com/office/drawing/2014/main" xmlns="" id="{00000000-0008-0000-0600-000037000000}"/>
            </a:ext>
          </a:extLst>
        </xdr:cNvPr>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a:extLst>
            <a:ext uri="{FF2B5EF4-FFF2-40B4-BE49-F238E27FC236}">
              <a16:creationId xmlns:a16="http://schemas.microsoft.com/office/drawing/2014/main" xmlns="" id="{00000000-0008-0000-0600-000039000000}"/>
            </a:ext>
          </a:extLst>
        </xdr:cNvPr>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58547</xdr:rowOff>
    </xdr:from>
    <xdr:to>
      <xdr:col>6</xdr:col>
      <xdr:colOff>511175</xdr:colOff>
      <xdr:row>37</xdr:row>
      <xdr:rowOff>19685</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a:off x="3797300" y="6230747"/>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a:extLst>
            <a:ext uri="{FF2B5EF4-FFF2-40B4-BE49-F238E27FC236}">
              <a16:creationId xmlns:a16="http://schemas.microsoft.com/office/drawing/2014/main" xmlns="" id="{00000000-0008-0000-0600-00003C000000}"/>
            </a:ext>
          </a:extLst>
        </xdr:cNvPr>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a:extLst>
            <a:ext uri="{FF2B5EF4-FFF2-40B4-BE49-F238E27FC236}">
              <a16:creationId xmlns:a16="http://schemas.microsoft.com/office/drawing/2014/main" xmlns="" id="{00000000-0008-0000-0600-00003D000000}"/>
            </a:ext>
          </a:extLst>
        </xdr:cNvPr>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58547</xdr:rowOff>
    </xdr:from>
    <xdr:to>
      <xdr:col>5</xdr:col>
      <xdr:colOff>358775</xdr:colOff>
      <xdr:row>36</xdr:row>
      <xdr:rowOff>100129</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flipV="1">
          <a:off x="2908300" y="6230747"/>
          <a:ext cx="889000" cy="4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a:extLst>
            <a:ext uri="{FF2B5EF4-FFF2-40B4-BE49-F238E27FC236}">
              <a16:creationId xmlns:a16="http://schemas.microsoft.com/office/drawing/2014/main" xmlns="" id="{00000000-0008-0000-0600-00003F000000}"/>
            </a:ext>
          </a:extLst>
        </xdr:cNvPr>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37497</xdr:rowOff>
    </xdr:from>
    <xdr:ext cx="534377" cy="259045"/>
    <xdr:sp macro="" textlink="">
      <xdr:nvSpPr>
        <xdr:cNvPr id="64" name="テキスト ボックス 63">
          <a:extLst>
            <a:ext uri="{FF2B5EF4-FFF2-40B4-BE49-F238E27FC236}">
              <a16:creationId xmlns:a16="http://schemas.microsoft.com/office/drawing/2014/main" xmlns="" id="{00000000-0008-0000-0600-000040000000}"/>
            </a:ext>
          </a:extLst>
        </xdr:cNvPr>
        <xdr:cNvSpPr txBox="1"/>
      </xdr:nvSpPr>
      <xdr:spPr>
        <a:xfrm>
          <a:off x="3530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100129</xdr:rowOff>
    </xdr:from>
    <xdr:to>
      <xdr:col>4</xdr:col>
      <xdr:colOff>155575</xdr:colOff>
      <xdr:row>37</xdr:row>
      <xdr:rowOff>26817</xdr:rowOff>
    </xdr:to>
    <xdr:cxnSp macro="">
      <xdr:nvCxnSpPr>
        <xdr:cNvPr id="65" name="直線コネクタ 64">
          <a:extLst>
            <a:ext uri="{FF2B5EF4-FFF2-40B4-BE49-F238E27FC236}">
              <a16:creationId xmlns:a16="http://schemas.microsoft.com/office/drawing/2014/main" xmlns="" id="{00000000-0008-0000-0600-000041000000}"/>
            </a:ext>
          </a:extLst>
        </xdr:cNvPr>
        <xdr:cNvCxnSpPr/>
      </xdr:nvCxnSpPr>
      <xdr:spPr>
        <a:xfrm flipV="1">
          <a:off x="2019300" y="6272329"/>
          <a:ext cx="889000" cy="9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a:extLst>
            <a:ext uri="{FF2B5EF4-FFF2-40B4-BE49-F238E27FC236}">
              <a16:creationId xmlns:a16="http://schemas.microsoft.com/office/drawing/2014/main" xmlns="" id="{00000000-0008-0000-0600-000042000000}"/>
            </a:ext>
          </a:extLst>
        </xdr:cNvPr>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a:extLst>
            <a:ext uri="{FF2B5EF4-FFF2-40B4-BE49-F238E27FC236}">
              <a16:creationId xmlns:a16="http://schemas.microsoft.com/office/drawing/2014/main" xmlns="" id="{00000000-0008-0000-0600-000043000000}"/>
            </a:ext>
          </a:extLst>
        </xdr:cNvPr>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31504</xdr:rowOff>
    </xdr:from>
    <xdr:to>
      <xdr:col>2</xdr:col>
      <xdr:colOff>638175</xdr:colOff>
      <xdr:row>37</xdr:row>
      <xdr:rowOff>26817</xdr:rowOff>
    </xdr:to>
    <xdr:cxnSp macro="">
      <xdr:nvCxnSpPr>
        <xdr:cNvPr id="68" name="直線コネクタ 67">
          <a:extLst>
            <a:ext uri="{FF2B5EF4-FFF2-40B4-BE49-F238E27FC236}">
              <a16:creationId xmlns:a16="http://schemas.microsoft.com/office/drawing/2014/main" xmlns="" id="{00000000-0008-0000-0600-000044000000}"/>
            </a:ext>
          </a:extLst>
        </xdr:cNvPr>
        <xdr:cNvCxnSpPr/>
      </xdr:nvCxnSpPr>
      <xdr:spPr>
        <a:xfrm>
          <a:off x="1130300" y="6203704"/>
          <a:ext cx="889000" cy="16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a:extLst>
            <a:ext uri="{FF2B5EF4-FFF2-40B4-BE49-F238E27FC236}">
              <a16:creationId xmlns:a16="http://schemas.microsoft.com/office/drawing/2014/main" xmlns="" id="{00000000-0008-0000-0600-000045000000}"/>
            </a:ext>
          </a:extLst>
        </xdr:cNvPr>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a:extLst>
            <a:ext uri="{FF2B5EF4-FFF2-40B4-BE49-F238E27FC236}">
              <a16:creationId xmlns:a16="http://schemas.microsoft.com/office/drawing/2014/main" xmlns="" id="{00000000-0008-0000-0600-000047000000}"/>
            </a:ext>
          </a:extLst>
        </xdr:cNvPr>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140335</xdr:rowOff>
    </xdr:from>
    <xdr:to>
      <xdr:col>6</xdr:col>
      <xdr:colOff>561975</xdr:colOff>
      <xdr:row>37</xdr:row>
      <xdr:rowOff>70485</xdr:rowOff>
    </xdr:to>
    <xdr:sp macro="" textlink="">
      <xdr:nvSpPr>
        <xdr:cNvPr id="78" name="円/楕円 77">
          <a:extLst>
            <a:ext uri="{FF2B5EF4-FFF2-40B4-BE49-F238E27FC236}">
              <a16:creationId xmlns:a16="http://schemas.microsoft.com/office/drawing/2014/main" xmlns="" id="{00000000-0008-0000-0600-00004E000000}"/>
            </a:ext>
          </a:extLst>
        </xdr:cNvPr>
        <xdr:cNvSpPr/>
      </xdr:nvSpPr>
      <xdr:spPr>
        <a:xfrm>
          <a:off x="45847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118762</xdr:rowOff>
    </xdr:from>
    <xdr:ext cx="534377" cy="259045"/>
    <xdr:sp macro="" textlink="">
      <xdr:nvSpPr>
        <xdr:cNvPr id="79" name="人件費該当値テキスト">
          <a:extLst>
            <a:ext uri="{FF2B5EF4-FFF2-40B4-BE49-F238E27FC236}">
              <a16:creationId xmlns:a16="http://schemas.microsoft.com/office/drawing/2014/main" xmlns="" id="{00000000-0008-0000-0600-00004F000000}"/>
            </a:ext>
          </a:extLst>
        </xdr:cNvPr>
        <xdr:cNvSpPr txBox="1"/>
      </xdr:nvSpPr>
      <xdr:spPr>
        <a:xfrm>
          <a:off x="4686300" y="629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52,750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7747</xdr:rowOff>
    </xdr:from>
    <xdr:to>
      <xdr:col>5</xdr:col>
      <xdr:colOff>409575</xdr:colOff>
      <xdr:row>36</xdr:row>
      <xdr:rowOff>109347</xdr:rowOff>
    </xdr:to>
    <xdr:sp macro="" textlink="">
      <xdr:nvSpPr>
        <xdr:cNvPr id="80" name="円/楕円 79">
          <a:extLst>
            <a:ext uri="{FF2B5EF4-FFF2-40B4-BE49-F238E27FC236}">
              <a16:creationId xmlns:a16="http://schemas.microsoft.com/office/drawing/2014/main" xmlns="" id="{00000000-0008-0000-0600-000050000000}"/>
            </a:ext>
          </a:extLst>
        </xdr:cNvPr>
        <xdr:cNvSpPr/>
      </xdr:nvSpPr>
      <xdr:spPr>
        <a:xfrm>
          <a:off x="3746500" y="617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100474</xdr:rowOff>
    </xdr:from>
    <xdr:ext cx="534377"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3530111" y="627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58,550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49329</xdr:rowOff>
    </xdr:from>
    <xdr:to>
      <xdr:col>4</xdr:col>
      <xdr:colOff>206375</xdr:colOff>
      <xdr:row>36</xdr:row>
      <xdr:rowOff>150929</xdr:rowOff>
    </xdr:to>
    <xdr:sp macro="" textlink="">
      <xdr:nvSpPr>
        <xdr:cNvPr id="82" name="円/楕円 81">
          <a:extLst>
            <a:ext uri="{FF2B5EF4-FFF2-40B4-BE49-F238E27FC236}">
              <a16:creationId xmlns:a16="http://schemas.microsoft.com/office/drawing/2014/main" xmlns="" id="{00000000-0008-0000-0600-000052000000}"/>
            </a:ext>
          </a:extLst>
        </xdr:cNvPr>
        <xdr:cNvSpPr/>
      </xdr:nvSpPr>
      <xdr:spPr>
        <a:xfrm>
          <a:off x="2857500" y="622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142056</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2641111" y="631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56,731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147467</xdr:rowOff>
    </xdr:from>
    <xdr:to>
      <xdr:col>3</xdr:col>
      <xdr:colOff>3175</xdr:colOff>
      <xdr:row>37</xdr:row>
      <xdr:rowOff>77617</xdr:rowOff>
    </xdr:to>
    <xdr:sp macro="" textlink="">
      <xdr:nvSpPr>
        <xdr:cNvPr id="84" name="円/楕円 83">
          <a:extLst>
            <a:ext uri="{FF2B5EF4-FFF2-40B4-BE49-F238E27FC236}">
              <a16:creationId xmlns:a16="http://schemas.microsoft.com/office/drawing/2014/main" xmlns="" id="{00000000-0008-0000-0600-000054000000}"/>
            </a:ext>
          </a:extLst>
        </xdr:cNvPr>
        <xdr:cNvSpPr/>
      </xdr:nvSpPr>
      <xdr:spPr>
        <a:xfrm>
          <a:off x="1968500" y="631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68744</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1752111" y="64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52,438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152154</xdr:rowOff>
    </xdr:from>
    <xdr:to>
      <xdr:col>1</xdr:col>
      <xdr:colOff>485775</xdr:colOff>
      <xdr:row>36</xdr:row>
      <xdr:rowOff>82304</xdr:rowOff>
    </xdr:to>
    <xdr:sp macro="" textlink="">
      <xdr:nvSpPr>
        <xdr:cNvPr id="86" name="円/楕円 85">
          <a:extLst>
            <a:ext uri="{FF2B5EF4-FFF2-40B4-BE49-F238E27FC236}">
              <a16:creationId xmlns:a16="http://schemas.microsoft.com/office/drawing/2014/main" xmlns="" id="{00000000-0008-0000-0600-000056000000}"/>
            </a:ext>
          </a:extLst>
        </xdr:cNvPr>
        <xdr:cNvSpPr/>
      </xdr:nvSpPr>
      <xdr:spPr>
        <a:xfrm>
          <a:off x="1079500" y="615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73431</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863111" y="624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a:extLst>
            <a:ext uri="{FF2B5EF4-FFF2-40B4-BE49-F238E27FC236}">
              <a16:creationId xmlns:a16="http://schemas.microsoft.com/office/drawing/2014/main" xmlns=""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xmlns=""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a:extLst>
            <a:ext uri="{FF2B5EF4-FFF2-40B4-BE49-F238E27FC236}">
              <a16:creationId xmlns:a16="http://schemas.microsoft.com/office/drawing/2014/main" xmlns=""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a:extLst>
            <a:ext uri="{FF2B5EF4-FFF2-40B4-BE49-F238E27FC236}">
              <a16:creationId xmlns:a16="http://schemas.microsoft.com/office/drawing/2014/main" xmlns="" id="{00000000-0008-0000-0600-000072000000}"/>
            </a:ext>
          </a:extLst>
        </xdr:cNvPr>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a:extLst>
            <a:ext uri="{FF2B5EF4-FFF2-40B4-BE49-F238E27FC236}">
              <a16:creationId xmlns:a16="http://schemas.microsoft.com/office/drawing/2014/main" xmlns="" id="{00000000-0008-0000-0600-000074000000}"/>
            </a:ext>
          </a:extLst>
        </xdr:cNvPr>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25509</xdr:rowOff>
    </xdr:from>
    <xdr:to>
      <xdr:col>6</xdr:col>
      <xdr:colOff>511175</xdr:colOff>
      <xdr:row>59</xdr:row>
      <xdr:rowOff>25511</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3797300" y="10141059"/>
          <a:ext cx="8382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a:extLst>
            <a:ext uri="{FF2B5EF4-FFF2-40B4-BE49-F238E27FC236}">
              <a16:creationId xmlns:a16="http://schemas.microsoft.com/office/drawing/2014/main" xmlns="" id="{00000000-0008-0000-0600-000077000000}"/>
            </a:ext>
          </a:extLst>
        </xdr:cNvPr>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a:extLst>
            <a:ext uri="{FF2B5EF4-FFF2-40B4-BE49-F238E27FC236}">
              <a16:creationId xmlns:a16="http://schemas.microsoft.com/office/drawing/2014/main" xmlns="" id="{00000000-0008-0000-0600-000078000000}"/>
            </a:ext>
          </a:extLst>
        </xdr:cNvPr>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25511</xdr:rowOff>
    </xdr:from>
    <xdr:to>
      <xdr:col>5</xdr:col>
      <xdr:colOff>358775</xdr:colOff>
      <xdr:row>59</xdr:row>
      <xdr:rowOff>25702</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2908300" y="10141061"/>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a:extLst>
            <a:ext uri="{FF2B5EF4-FFF2-40B4-BE49-F238E27FC236}">
              <a16:creationId xmlns:a16="http://schemas.microsoft.com/office/drawing/2014/main" xmlns="" id="{00000000-0008-0000-0600-00007A000000}"/>
            </a:ext>
          </a:extLst>
        </xdr:cNvPr>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73177</xdr:rowOff>
    </xdr:from>
    <xdr:ext cx="534377"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3530111" y="98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25702</xdr:rowOff>
    </xdr:from>
    <xdr:to>
      <xdr:col>4</xdr:col>
      <xdr:colOff>155575</xdr:colOff>
      <xdr:row>59</xdr:row>
      <xdr:rowOff>30354</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019300" y="10141252"/>
          <a:ext cx="889000" cy="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126516</xdr:rowOff>
    </xdr:from>
    <xdr:to>
      <xdr:col>4</xdr:col>
      <xdr:colOff>206375</xdr:colOff>
      <xdr:row>59</xdr:row>
      <xdr:rowOff>56666</xdr:rowOff>
    </xdr:to>
    <xdr:sp macro="" textlink="">
      <xdr:nvSpPr>
        <xdr:cNvPr id="125" name="フローチャート : 判断 124">
          <a:extLst>
            <a:ext uri="{FF2B5EF4-FFF2-40B4-BE49-F238E27FC236}">
              <a16:creationId xmlns:a16="http://schemas.microsoft.com/office/drawing/2014/main" xmlns="" id="{00000000-0008-0000-0600-00007D000000}"/>
            </a:ext>
          </a:extLst>
        </xdr:cNvPr>
        <xdr:cNvSpPr/>
      </xdr:nvSpPr>
      <xdr:spPr>
        <a:xfrm>
          <a:off x="2857500" y="100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73193</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2641111" y="984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30354</xdr:rowOff>
    </xdr:from>
    <xdr:to>
      <xdr:col>2</xdr:col>
      <xdr:colOff>638175</xdr:colOff>
      <xdr:row>59</xdr:row>
      <xdr:rowOff>31830</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1130300" y="10145904"/>
          <a:ext cx="889000" cy="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125750</xdr:rowOff>
    </xdr:from>
    <xdr:to>
      <xdr:col>3</xdr:col>
      <xdr:colOff>3175</xdr:colOff>
      <xdr:row>59</xdr:row>
      <xdr:rowOff>55900</xdr:rowOff>
    </xdr:to>
    <xdr:sp macro="" textlink="">
      <xdr:nvSpPr>
        <xdr:cNvPr id="128" name="フローチャート : 判断 127">
          <a:extLst>
            <a:ext uri="{FF2B5EF4-FFF2-40B4-BE49-F238E27FC236}">
              <a16:creationId xmlns:a16="http://schemas.microsoft.com/office/drawing/2014/main" xmlns="" id="{00000000-0008-0000-0600-000080000000}"/>
            </a:ext>
          </a:extLst>
        </xdr:cNvPr>
        <xdr:cNvSpPr/>
      </xdr:nvSpPr>
      <xdr:spPr>
        <a:xfrm>
          <a:off x="1968500" y="100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72427</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1752111" y="98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131287</xdr:rowOff>
    </xdr:from>
    <xdr:to>
      <xdr:col>1</xdr:col>
      <xdr:colOff>485775</xdr:colOff>
      <xdr:row>59</xdr:row>
      <xdr:rowOff>61437</xdr:rowOff>
    </xdr:to>
    <xdr:sp macro="" textlink="">
      <xdr:nvSpPr>
        <xdr:cNvPr id="130" name="フローチャート : 判断 129">
          <a:extLst>
            <a:ext uri="{FF2B5EF4-FFF2-40B4-BE49-F238E27FC236}">
              <a16:creationId xmlns:a16="http://schemas.microsoft.com/office/drawing/2014/main" xmlns="" id="{00000000-0008-0000-0600-000082000000}"/>
            </a:ext>
          </a:extLst>
        </xdr:cNvPr>
        <xdr:cNvSpPr/>
      </xdr:nvSpPr>
      <xdr:spPr>
        <a:xfrm>
          <a:off x="1079500" y="100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77964</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863111" y="98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146159</xdr:rowOff>
    </xdr:from>
    <xdr:to>
      <xdr:col>6</xdr:col>
      <xdr:colOff>561975</xdr:colOff>
      <xdr:row>59</xdr:row>
      <xdr:rowOff>76309</xdr:rowOff>
    </xdr:to>
    <xdr:sp macro="" textlink="">
      <xdr:nvSpPr>
        <xdr:cNvPr id="137" name="円/楕円 136">
          <a:extLst>
            <a:ext uri="{FF2B5EF4-FFF2-40B4-BE49-F238E27FC236}">
              <a16:creationId xmlns:a16="http://schemas.microsoft.com/office/drawing/2014/main" xmlns="" id="{00000000-0008-0000-0600-000089000000}"/>
            </a:ext>
          </a:extLst>
        </xdr:cNvPr>
        <xdr:cNvSpPr/>
      </xdr:nvSpPr>
      <xdr:spPr>
        <a:xfrm>
          <a:off x="4584700" y="100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88110</xdr:rowOff>
    </xdr:from>
    <xdr:ext cx="534377" cy="259045"/>
    <xdr:sp macro="" textlink="">
      <xdr:nvSpPr>
        <xdr:cNvPr id="138" name="物件費該当値テキスト">
          <a:extLst>
            <a:ext uri="{FF2B5EF4-FFF2-40B4-BE49-F238E27FC236}">
              <a16:creationId xmlns:a16="http://schemas.microsoft.com/office/drawing/2014/main" xmlns="" id="{00000000-0008-0000-0600-00008A000000}"/>
            </a:ext>
          </a:extLst>
        </xdr:cNvPr>
        <xdr:cNvSpPr txBox="1"/>
      </xdr:nvSpPr>
      <xdr:spPr>
        <a:xfrm>
          <a:off x="4686300"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44,933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146161</xdr:rowOff>
    </xdr:from>
    <xdr:to>
      <xdr:col>5</xdr:col>
      <xdr:colOff>409575</xdr:colOff>
      <xdr:row>59</xdr:row>
      <xdr:rowOff>76311</xdr:rowOff>
    </xdr:to>
    <xdr:sp macro="" textlink="">
      <xdr:nvSpPr>
        <xdr:cNvPr id="139" name="円/楕円 138">
          <a:extLst>
            <a:ext uri="{FF2B5EF4-FFF2-40B4-BE49-F238E27FC236}">
              <a16:creationId xmlns:a16="http://schemas.microsoft.com/office/drawing/2014/main" xmlns="" id="{00000000-0008-0000-0600-00008B000000}"/>
            </a:ext>
          </a:extLst>
        </xdr:cNvPr>
        <xdr:cNvSpPr/>
      </xdr:nvSpPr>
      <xdr:spPr>
        <a:xfrm>
          <a:off x="3746500" y="1009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67438</xdr:rowOff>
    </xdr:from>
    <xdr:ext cx="534377"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3530111" y="1018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44,932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146352</xdr:rowOff>
    </xdr:from>
    <xdr:to>
      <xdr:col>4</xdr:col>
      <xdr:colOff>206375</xdr:colOff>
      <xdr:row>59</xdr:row>
      <xdr:rowOff>76502</xdr:rowOff>
    </xdr:to>
    <xdr:sp macro="" textlink="">
      <xdr:nvSpPr>
        <xdr:cNvPr id="141" name="円/楕円 140">
          <a:extLst>
            <a:ext uri="{FF2B5EF4-FFF2-40B4-BE49-F238E27FC236}">
              <a16:creationId xmlns:a16="http://schemas.microsoft.com/office/drawing/2014/main" xmlns="" id="{00000000-0008-0000-0600-00008D000000}"/>
            </a:ext>
          </a:extLst>
        </xdr:cNvPr>
        <xdr:cNvSpPr/>
      </xdr:nvSpPr>
      <xdr:spPr>
        <a:xfrm>
          <a:off x="2857500" y="1009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67629</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2641111" y="1018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44,815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151004</xdr:rowOff>
    </xdr:from>
    <xdr:to>
      <xdr:col>3</xdr:col>
      <xdr:colOff>3175</xdr:colOff>
      <xdr:row>59</xdr:row>
      <xdr:rowOff>81154</xdr:rowOff>
    </xdr:to>
    <xdr:sp macro="" textlink="">
      <xdr:nvSpPr>
        <xdr:cNvPr id="143" name="円/楕円 142">
          <a:extLst>
            <a:ext uri="{FF2B5EF4-FFF2-40B4-BE49-F238E27FC236}">
              <a16:creationId xmlns:a16="http://schemas.microsoft.com/office/drawing/2014/main" xmlns="" id="{00000000-0008-0000-0600-00008F000000}"/>
            </a:ext>
          </a:extLst>
        </xdr:cNvPr>
        <xdr:cNvSpPr/>
      </xdr:nvSpPr>
      <xdr:spPr>
        <a:xfrm>
          <a:off x="1968500" y="100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72281</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1752111" y="1018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41,966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152480</xdr:rowOff>
    </xdr:from>
    <xdr:to>
      <xdr:col>1</xdr:col>
      <xdr:colOff>485775</xdr:colOff>
      <xdr:row>59</xdr:row>
      <xdr:rowOff>82630</xdr:rowOff>
    </xdr:to>
    <xdr:sp macro="" textlink="">
      <xdr:nvSpPr>
        <xdr:cNvPr id="145" name="円/楕円 144">
          <a:extLst>
            <a:ext uri="{FF2B5EF4-FFF2-40B4-BE49-F238E27FC236}">
              <a16:creationId xmlns:a16="http://schemas.microsoft.com/office/drawing/2014/main" xmlns="" id="{00000000-0008-0000-0600-000091000000}"/>
            </a:ext>
          </a:extLst>
        </xdr:cNvPr>
        <xdr:cNvSpPr/>
      </xdr:nvSpPr>
      <xdr:spPr>
        <a:xfrm>
          <a:off x="1079500" y="1009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73757</xdr:rowOff>
    </xdr:from>
    <xdr:ext cx="534377"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863111" y="1018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a:extLst>
            <a:ext uri="{FF2B5EF4-FFF2-40B4-BE49-F238E27FC236}">
              <a16:creationId xmlns:a16="http://schemas.microsoft.com/office/drawing/2014/main" xmlns=""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a:extLst>
            <a:ext uri="{FF2B5EF4-FFF2-40B4-BE49-F238E27FC236}">
              <a16:creationId xmlns:a16="http://schemas.microsoft.com/office/drawing/2014/main" xmlns="" id="{00000000-0008-0000-0600-0000AD000000}"/>
            </a:ext>
          </a:extLst>
        </xdr:cNvPr>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a:extLst>
            <a:ext uri="{FF2B5EF4-FFF2-40B4-BE49-F238E27FC236}">
              <a16:creationId xmlns:a16="http://schemas.microsoft.com/office/drawing/2014/main" xmlns="" id="{00000000-0008-0000-0600-0000AF000000}"/>
            </a:ext>
          </a:extLst>
        </xdr:cNvPr>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89517</xdr:rowOff>
    </xdr:from>
    <xdr:to>
      <xdr:col>6</xdr:col>
      <xdr:colOff>511175</xdr:colOff>
      <xdr:row>77</xdr:row>
      <xdr:rowOff>92782</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3797300" y="1329116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a:extLst>
            <a:ext uri="{FF2B5EF4-FFF2-40B4-BE49-F238E27FC236}">
              <a16:creationId xmlns:a16="http://schemas.microsoft.com/office/drawing/2014/main" xmlns="" id="{00000000-0008-0000-0600-0000B2000000}"/>
            </a:ext>
          </a:extLst>
        </xdr:cNvPr>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a:extLst>
            <a:ext uri="{FF2B5EF4-FFF2-40B4-BE49-F238E27FC236}">
              <a16:creationId xmlns:a16="http://schemas.microsoft.com/office/drawing/2014/main" xmlns="" id="{00000000-0008-0000-0600-0000B3000000}"/>
            </a:ext>
          </a:extLst>
        </xdr:cNvPr>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92782</xdr:rowOff>
    </xdr:from>
    <xdr:to>
      <xdr:col>5</xdr:col>
      <xdr:colOff>358775</xdr:colOff>
      <xdr:row>77</xdr:row>
      <xdr:rowOff>110635</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2908300" y="13294432"/>
          <a:ext cx="889000" cy="1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a:extLst>
            <a:ext uri="{FF2B5EF4-FFF2-40B4-BE49-F238E27FC236}">
              <a16:creationId xmlns:a16="http://schemas.microsoft.com/office/drawing/2014/main" xmlns="" id="{00000000-0008-0000-0600-0000B5000000}"/>
            </a:ext>
          </a:extLst>
        </xdr:cNvPr>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61868</xdr:rowOff>
    </xdr:from>
    <xdr:to>
      <xdr:col>4</xdr:col>
      <xdr:colOff>155575</xdr:colOff>
      <xdr:row>77</xdr:row>
      <xdr:rowOff>110635</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2019300" y="13263518"/>
          <a:ext cx="889000" cy="4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66258</xdr:rowOff>
    </xdr:from>
    <xdr:to>
      <xdr:col>4</xdr:col>
      <xdr:colOff>206375</xdr:colOff>
      <xdr:row>76</xdr:row>
      <xdr:rowOff>167858</xdr:rowOff>
    </xdr:to>
    <xdr:sp macro="" textlink="">
      <xdr:nvSpPr>
        <xdr:cNvPr id="184" name="フローチャート : 判断 183">
          <a:extLst>
            <a:ext uri="{FF2B5EF4-FFF2-40B4-BE49-F238E27FC236}">
              <a16:creationId xmlns:a16="http://schemas.microsoft.com/office/drawing/2014/main" xmlns="" id="{00000000-0008-0000-0600-0000B8000000}"/>
            </a:ext>
          </a:extLst>
        </xdr:cNvPr>
        <xdr:cNvSpPr/>
      </xdr:nvSpPr>
      <xdr:spPr>
        <a:xfrm>
          <a:off x="2857500" y="1309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12935</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2673427" y="128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61868</xdr:rowOff>
    </xdr:from>
    <xdr:to>
      <xdr:col>2</xdr:col>
      <xdr:colOff>638175</xdr:colOff>
      <xdr:row>77</xdr:row>
      <xdr:rowOff>99640</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flipV="1">
          <a:off x="1130300" y="13263518"/>
          <a:ext cx="889000" cy="3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87049</xdr:rowOff>
    </xdr:from>
    <xdr:to>
      <xdr:col>3</xdr:col>
      <xdr:colOff>3175</xdr:colOff>
      <xdr:row>77</xdr:row>
      <xdr:rowOff>17199</xdr:rowOff>
    </xdr:to>
    <xdr:sp macro="" textlink="">
      <xdr:nvSpPr>
        <xdr:cNvPr id="187" name="フローチャート : 判断 186">
          <a:extLst>
            <a:ext uri="{FF2B5EF4-FFF2-40B4-BE49-F238E27FC236}">
              <a16:creationId xmlns:a16="http://schemas.microsoft.com/office/drawing/2014/main" xmlns="" id="{00000000-0008-0000-0600-0000BB000000}"/>
            </a:ext>
          </a:extLst>
        </xdr:cNvPr>
        <xdr:cNvSpPr/>
      </xdr:nvSpPr>
      <xdr:spPr>
        <a:xfrm>
          <a:off x="1968500" y="131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33727</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1784427" y="1289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77253</xdr:rowOff>
    </xdr:from>
    <xdr:to>
      <xdr:col>1</xdr:col>
      <xdr:colOff>485775</xdr:colOff>
      <xdr:row>77</xdr:row>
      <xdr:rowOff>7403</xdr:rowOff>
    </xdr:to>
    <xdr:sp macro="" textlink="">
      <xdr:nvSpPr>
        <xdr:cNvPr id="189" name="フローチャート : 判断 188">
          <a:extLst>
            <a:ext uri="{FF2B5EF4-FFF2-40B4-BE49-F238E27FC236}">
              <a16:creationId xmlns:a16="http://schemas.microsoft.com/office/drawing/2014/main" xmlns="" id="{00000000-0008-0000-0600-0000BD000000}"/>
            </a:ext>
          </a:extLst>
        </xdr:cNvPr>
        <xdr:cNvSpPr/>
      </xdr:nvSpPr>
      <xdr:spPr>
        <a:xfrm>
          <a:off x="1079500" y="131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23930</xdr:rowOff>
    </xdr:from>
    <xdr:ext cx="469744"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895427" y="128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38717</xdr:rowOff>
    </xdr:from>
    <xdr:to>
      <xdr:col>6</xdr:col>
      <xdr:colOff>561975</xdr:colOff>
      <xdr:row>77</xdr:row>
      <xdr:rowOff>140317</xdr:rowOff>
    </xdr:to>
    <xdr:sp macro="" textlink="">
      <xdr:nvSpPr>
        <xdr:cNvPr id="196" name="円/楕円 195">
          <a:extLst>
            <a:ext uri="{FF2B5EF4-FFF2-40B4-BE49-F238E27FC236}">
              <a16:creationId xmlns:a16="http://schemas.microsoft.com/office/drawing/2014/main" xmlns="" id="{00000000-0008-0000-0600-0000C4000000}"/>
            </a:ext>
          </a:extLst>
        </xdr:cNvPr>
        <xdr:cNvSpPr/>
      </xdr:nvSpPr>
      <xdr:spPr>
        <a:xfrm>
          <a:off x="4584700" y="1324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17144</xdr:rowOff>
    </xdr:from>
    <xdr:ext cx="469744" cy="259045"/>
    <xdr:sp macro="" textlink="">
      <xdr:nvSpPr>
        <xdr:cNvPr id="197" name="維持補修費該当値テキスト">
          <a:extLst>
            <a:ext uri="{FF2B5EF4-FFF2-40B4-BE49-F238E27FC236}">
              <a16:creationId xmlns:a16="http://schemas.microsoft.com/office/drawing/2014/main" xmlns="" id="{00000000-0008-0000-0600-0000C5000000}"/>
            </a:ext>
          </a:extLst>
        </xdr:cNvPr>
        <xdr:cNvSpPr txBox="1"/>
      </xdr:nvSpPr>
      <xdr:spPr>
        <a:xfrm>
          <a:off x="4686300" y="1321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41982</xdr:rowOff>
    </xdr:from>
    <xdr:to>
      <xdr:col>5</xdr:col>
      <xdr:colOff>409575</xdr:colOff>
      <xdr:row>77</xdr:row>
      <xdr:rowOff>143582</xdr:rowOff>
    </xdr:to>
    <xdr:sp macro="" textlink="">
      <xdr:nvSpPr>
        <xdr:cNvPr id="198" name="円/楕円 197">
          <a:extLst>
            <a:ext uri="{FF2B5EF4-FFF2-40B4-BE49-F238E27FC236}">
              <a16:creationId xmlns:a16="http://schemas.microsoft.com/office/drawing/2014/main" xmlns="" id="{00000000-0008-0000-0600-0000C6000000}"/>
            </a:ext>
          </a:extLst>
        </xdr:cNvPr>
        <xdr:cNvSpPr/>
      </xdr:nvSpPr>
      <xdr:spPr>
        <a:xfrm>
          <a:off x="3746500" y="132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134709</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3562427" y="1333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59835</xdr:rowOff>
    </xdr:from>
    <xdr:to>
      <xdr:col>4</xdr:col>
      <xdr:colOff>206375</xdr:colOff>
      <xdr:row>77</xdr:row>
      <xdr:rowOff>161435</xdr:rowOff>
    </xdr:to>
    <xdr:sp macro="" textlink="">
      <xdr:nvSpPr>
        <xdr:cNvPr id="200" name="円/楕円 199">
          <a:extLst>
            <a:ext uri="{FF2B5EF4-FFF2-40B4-BE49-F238E27FC236}">
              <a16:creationId xmlns:a16="http://schemas.microsoft.com/office/drawing/2014/main" xmlns="" id="{00000000-0008-0000-0600-0000C8000000}"/>
            </a:ext>
          </a:extLst>
        </xdr:cNvPr>
        <xdr:cNvSpPr/>
      </xdr:nvSpPr>
      <xdr:spPr>
        <a:xfrm>
          <a:off x="2857500" y="132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152562</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2673427" y="1335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11068</xdr:rowOff>
    </xdr:from>
    <xdr:to>
      <xdr:col>3</xdr:col>
      <xdr:colOff>3175</xdr:colOff>
      <xdr:row>77</xdr:row>
      <xdr:rowOff>112668</xdr:rowOff>
    </xdr:to>
    <xdr:sp macro="" textlink="">
      <xdr:nvSpPr>
        <xdr:cNvPr id="202" name="円/楕円 201">
          <a:extLst>
            <a:ext uri="{FF2B5EF4-FFF2-40B4-BE49-F238E27FC236}">
              <a16:creationId xmlns:a16="http://schemas.microsoft.com/office/drawing/2014/main" xmlns="" id="{00000000-0008-0000-0600-0000CA000000}"/>
            </a:ext>
          </a:extLst>
        </xdr:cNvPr>
        <xdr:cNvSpPr/>
      </xdr:nvSpPr>
      <xdr:spPr>
        <a:xfrm>
          <a:off x="1968500" y="1321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103795</xdr:rowOff>
    </xdr:from>
    <xdr:ext cx="469744"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1784427" y="1330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48840</xdr:rowOff>
    </xdr:from>
    <xdr:to>
      <xdr:col>1</xdr:col>
      <xdr:colOff>485775</xdr:colOff>
      <xdr:row>77</xdr:row>
      <xdr:rowOff>150440</xdr:rowOff>
    </xdr:to>
    <xdr:sp macro="" textlink="">
      <xdr:nvSpPr>
        <xdr:cNvPr id="204" name="円/楕円 203">
          <a:extLst>
            <a:ext uri="{FF2B5EF4-FFF2-40B4-BE49-F238E27FC236}">
              <a16:creationId xmlns:a16="http://schemas.microsoft.com/office/drawing/2014/main" xmlns="" id="{00000000-0008-0000-0600-0000CC000000}"/>
            </a:ext>
          </a:extLst>
        </xdr:cNvPr>
        <xdr:cNvSpPr/>
      </xdr:nvSpPr>
      <xdr:spPr>
        <a:xfrm>
          <a:off x="1079500" y="1325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141567</xdr:rowOff>
    </xdr:from>
    <xdr:ext cx="469744"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895427" y="1334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a:extLst>
            <a:ext uri="{FF2B5EF4-FFF2-40B4-BE49-F238E27FC236}">
              <a16:creationId xmlns:a16="http://schemas.microsoft.com/office/drawing/2014/main" xmlns=""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a:extLst>
            <a:ext uri="{FF2B5EF4-FFF2-40B4-BE49-F238E27FC236}">
              <a16:creationId xmlns:a16="http://schemas.microsoft.com/office/drawing/2014/main" xmlns="" id="{00000000-0008-0000-0600-0000E7000000}"/>
            </a:ext>
          </a:extLst>
        </xdr:cNvPr>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a:extLst>
            <a:ext uri="{FF2B5EF4-FFF2-40B4-BE49-F238E27FC236}">
              <a16:creationId xmlns:a16="http://schemas.microsoft.com/office/drawing/2014/main" xmlns="" id="{00000000-0008-0000-0600-0000E9000000}"/>
            </a:ext>
          </a:extLst>
        </xdr:cNvPr>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143039</xdr:rowOff>
    </xdr:from>
    <xdr:to>
      <xdr:col>6</xdr:col>
      <xdr:colOff>511175</xdr:colOff>
      <xdr:row>95</xdr:row>
      <xdr:rowOff>37021</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3797300" y="16259339"/>
          <a:ext cx="838200" cy="6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33278</xdr:rowOff>
    </xdr:from>
    <xdr:ext cx="534377" cy="259045"/>
    <xdr:sp macro="" textlink="">
      <xdr:nvSpPr>
        <xdr:cNvPr id="236" name="扶助費平均値テキスト">
          <a:extLst>
            <a:ext uri="{FF2B5EF4-FFF2-40B4-BE49-F238E27FC236}">
              <a16:creationId xmlns:a16="http://schemas.microsoft.com/office/drawing/2014/main" xmlns="" id="{00000000-0008-0000-0600-0000EC000000}"/>
            </a:ext>
          </a:extLst>
        </xdr:cNvPr>
        <xdr:cNvSpPr txBox="1"/>
      </xdr:nvSpPr>
      <xdr:spPr>
        <a:xfrm>
          <a:off x="4686300" y="1632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a:extLst>
            <a:ext uri="{FF2B5EF4-FFF2-40B4-BE49-F238E27FC236}">
              <a16:creationId xmlns:a16="http://schemas.microsoft.com/office/drawing/2014/main" xmlns="" id="{00000000-0008-0000-0600-0000ED000000}"/>
            </a:ext>
          </a:extLst>
        </xdr:cNvPr>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37021</xdr:rowOff>
    </xdr:from>
    <xdr:to>
      <xdr:col>5</xdr:col>
      <xdr:colOff>358775</xdr:colOff>
      <xdr:row>95</xdr:row>
      <xdr:rowOff>39751</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2908300" y="16324771"/>
          <a:ext cx="8890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a:extLst>
            <a:ext uri="{FF2B5EF4-FFF2-40B4-BE49-F238E27FC236}">
              <a16:creationId xmlns:a16="http://schemas.microsoft.com/office/drawing/2014/main" xmlns="" id="{00000000-0008-0000-0600-0000EF000000}"/>
            </a:ext>
          </a:extLst>
        </xdr:cNvPr>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38777</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3530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39751</xdr:rowOff>
    </xdr:from>
    <xdr:to>
      <xdr:col>4</xdr:col>
      <xdr:colOff>155575</xdr:colOff>
      <xdr:row>95</xdr:row>
      <xdr:rowOff>97701</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2019300" y="16327501"/>
          <a:ext cx="8890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42" name="フローチャート : 判断 241">
          <a:extLst>
            <a:ext uri="{FF2B5EF4-FFF2-40B4-BE49-F238E27FC236}">
              <a16:creationId xmlns:a16="http://schemas.microsoft.com/office/drawing/2014/main" xmlns="" id="{00000000-0008-0000-0600-0000F2000000}"/>
            </a:ext>
          </a:extLst>
        </xdr:cNvPr>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116628</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2641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97701</xdr:rowOff>
    </xdr:from>
    <xdr:to>
      <xdr:col>2</xdr:col>
      <xdr:colOff>638175</xdr:colOff>
      <xdr:row>95</xdr:row>
      <xdr:rowOff>114745</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flipV="1">
          <a:off x="1130300" y="16385451"/>
          <a:ext cx="889000" cy="1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5" name="フローチャート : 判断 244">
          <a:extLst>
            <a:ext uri="{FF2B5EF4-FFF2-40B4-BE49-F238E27FC236}">
              <a16:creationId xmlns:a16="http://schemas.microsoft.com/office/drawing/2014/main" xmlns="" id="{00000000-0008-0000-0600-0000F5000000}"/>
            </a:ext>
          </a:extLst>
        </xdr:cNvPr>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22979</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1752111" y="164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47" name="フローチャート : 判断 246">
          <a:extLst>
            <a:ext uri="{FF2B5EF4-FFF2-40B4-BE49-F238E27FC236}">
              <a16:creationId xmlns:a16="http://schemas.microsoft.com/office/drawing/2014/main" xmlns="" id="{00000000-0008-0000-0600-0000F7000000}"/>
            </a:ext>
          </a:extLst>
        </xdr:cNvPr>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41927</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863111" y="165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92239</xdr:rowOff>
    </xdr:from>
    <xdr:to>
      <xdr:col>6</xdr:col>
      <xdr:colOff>561975</xdr:colOff>
      <xdr:row>95</xdr:row>
      <xdr:rowOff>22389</xdr:rowOff>
    </xdr:to>
    <xdr:sp macro="" textlink="">
      <xdr:nvSpPr>
        <xdr:cNvPr id="254" name="円/楕円 253">
          <a:extLst>
            <a:ext uri="{FF2B5EF4-FFF2-40B4-BE49-F238E27FC236}">
              <a16:creationId xmlns:a16="http://schemas.microsoft.com/office/drawing/2014/main" xmlns="" id="{00000000-0008-0000-0600-0000FE000000}"/>
            </a:ext>
          </a:extLst>
        </xdr:cNvPr>
        <xdr:cNvSpPr/>
      </xdr:nvSpPr>
      <xdr:spPr>
        <a:xfrm>
          <a:off x="4584700" y="1620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115116</xdr:rowOff>
    </xdr:from>
    <xdr:ext cx="534377" cy="259045"/>
    <xdr:sp macro="" textlink="">
      <xdr:nvSpPr>
        <xdr:cNvPr id="255" name="扶助費該当値テキスト">
          <a:extLst>
            <a:ext uri="{FF2B5EF4-FFF2-40B4-BE49-F238E27FC236}">
              <a16:creationId xmlns:a16="http://schemas.microsoft.com/office/drawing/2014/main" xmlns="" id="{00000000-0008-0000-0600-0000FF000000}"/>
            </a:ext>
          </a:extLst>
        </xdr:cNvPr>
        <xdr:cNvSpPr txBox="1"/>
      </xdr:nvSpPr>
      <xdr:spPr>
        <a:xfrm>
          <a:off x="4686300" y="1605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89,737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157671</xdr:rowOff>
    </xdr:from>
    <xdr:to>
      <xdr:col>5</xdr:col>
      <xdr:colOff>409575</xdr:colOff>
      <xdr:row>95</xdr:row>
      <xdr:rowOff>87821</xdr:rowOff>
    </xdr:to>
    <xdr:sp macro="" textlink="">
      <xdr:nvSpPr>
        <xdr:cNvPr id="256" name="円/楕円 255">
          <a:extLst>
            <a:ext uri="{FF2B5EF4-FFF2-40B4-BE49-F238E27FC236}">
              <a16:creationId xmlns:a16="http://schemas.microsoft.com/office/drawing/2014/main" xmlns="" id="{00000000-0008-0000-0600-000000010000}"/>
            </a:ext>
          </a:extLst>
        </xdr:cNvPr>
        <xdr:cNvSpPr/>
      </xdr:nvSpPr>
      <xdr:spPr>
        <a:xfrm>
          <a:off x="3746500" y="1627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104348</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3530111" y="1604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84,585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160401</xdr:rowOff>
    </xdr:from>
    <xdr:to>
      <xdr:col>4</xdr:col>
      <xdr:colOff>206375</xdr:colOff>
      <xdr:row>95</xdr:row>
      <xdr:rowOff>90551</xdr:rowOff>
    </xdr:to>
    <xdr:sp macro="" textlink="">
      <xdr:nvSpPr>
        <xdr:cNvPr id="258" name="円/楕円 257">
          <a:extLst>
            <a:ext uri="{FF2B5EF4-FFF2-40B4-BE49-F238E27FC236}">
              <a16:creationId xmlns:a16="http://schemas.microsoft.com/office/drawing/2014/main" xmlns="" id="{00000000-0008-0000-0600-000002010000}"/>
            </a:ext>
          </a:extLst>
        </xdr:cNvPr>
        <xdr:cNvSpPr/>
      </xdr:nvSpPr>
      <xdr:spPr>
        <a:xfrm>
          <a:off x="2857500" y="1627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107078</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2641111" y="1605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84,370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46901</xdr:rowOff>
    </xdr:from>
    <xdr:to>
      <xdr:col>3</xdr:col>
      <xdr:colOff>3175</xdr:colOff>
      <xdr:row>95</xdr:row>
      <xdr:rowOff>148501</xdr:rowOff>
    </xdr:to>
    <xdr:sp macro="" textlink="">
      <xdr:nvSpPr>
        <xdr:cNvPr id="260" name="円/楕円 259">
          <a:extLst>
            <a:ext uri="{FF2B5EF4-FFF2-40B4-BE49-F238E27FC236}">
              <a16:creationId xmlns:a16="http://schemas.microsoft.com/office/drawing/2014/main" xmlns="" id="{00000000-0008-0000-0600-000004010000}"/>
            </a:ext>
          </a:extLst>
        </xdr:cNvPr>
        <xdr:cNvSpPr/>
      </xdr:nvSpPr>
      <xdr:spPr>
        <a:xfrm>
          <a:off x="1968500" y="1633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165028</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1752111" y="161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79,807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63945</xdr:rowOff>
    </xdr:from>
    <xdr:to>
      <xdr:col>1</xdr:col>
      <xdr:colOff>485775</xdr:colOff>
      <xdr:row>95</xdr:row>
      <xdr:rowOff>165545</xdr:rowOff>
    </xdr:to>
    <xdr:sp macro="" textlink="">
      <xdr:nvSpPr>
        <xdr:cNvPr id="262" name="円/楕円 261">
          <a:extLst>
            <a:ext uri="{FF2B5EF4-FFF2-40B4-BE49-F238E27FC236}">
              <a16:creationId xmlns:a16="http://schemas.microsoft.com/office/drawing/2014/main" xmlns="" id="{00000000-0008-0000-0600-000006010000}"/>
            </a:ext>
          </a:extLst>
        </xdr:cNvPr>
        <xdr:cNvSpPr/>
      </xdr:nvSpPr>
      <xdr:spPr>
        <a:xfrm>
          <a:off x="1079500" y="163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10622</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863111" y="1612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a:extLst>
            <a:ext uri="{FF2B5EF4-FFF2-40B4-BE49-F238E27FC236}">
              <a16:creationId xmlns:a16="http://schemas.microsoft.com/office/drawing/2014/main" xmlns=""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a:extLst>
            <a:ext uri="{FF2B5EF4-FFF2-40B4-BE49-F238E27FC236}">
              <a16:creationId xmlns:a16="http://schemas.microsoft.com/office/drawing/2014/main" xmlns="" id="{00000000-0008-0000-0600-000020010000}"/>
            </a:ext>
          </a:extLst>
        </xdr:cNvPr>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a:extLst>
            <a:ext uri="{FF2B5EF4-FFF2-40B4-BE49-F238E27FC236}">
              <a16:creationId xmlns:a16="http://schemas.microsoft.com/office/drawing/2014/main" xmlns="" id="{00000000-0008-0000-0600-000022010000}"/>
            </a:ext>
          </a:extLst>
        </xdr:cNvPr>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38938</xdr:rowOff>
    </xdr:from>
    <xdr:to>
      <xdr:col>15</xdr:col>
      <xdr:colOff>180975</xdr:colOff>
      <xdr:row>36</xdr:row>
      <xdr:rowOff>52591</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9639300" y="6211138"/>
          <a:ext cx="838200" cy="1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a:extLst>
            <a:ext uri="{FF2B5EF4-FFF2-40B4-BE49-F238E27FC236}">
              <a16:creationId xmlns:a16="http://schemas.microsoft.com/office/drawing/2014/main" xmlns="" id="{00000000-0008-0000-0600-000025010000}"/>
            </a:ext>
          </a:extLst>
        </xdr:cNvPr>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a:extLst>
            <a:ext uri="{FF2B5EF4-FFF2-40B4-BE49-F238E27FC236}">
              <a16:creationId xmlns:a16="http://schemas.microsoft.com/office/drawing/2014/main" xmlns="" id="{00000000-0008-0000-0600-000026010000}"/>
            </a:ext>
          </a:extLst>
        </xdr:cNvPr>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157264</xdr:rowOff>
    </xdr:from>
    <xdr:to>
      <xdr:col>14</xdr:col>
      <xdr:colOff>28575</xdr:colOff>
      <xdr:row>36</xdr:row>
      <xdr:rowOff>38938</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8750300" y="6158014"/>
          <a:ext cx="889000" cy="5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a:extLst>
            <a:ext uri="{FF2B5EF4-FFF2-40B4-BE49-F238E27FC236}">
              <a16:creationId xmlns:a16="http://schemas.microsoft.com/office/drawing/2014/main" xmlns="" id="{00000000-0008-0000-0600-000028010000}"/>
            </a:ext>
          </a:extLst>
        </xdr:cNvPr>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157264</xdr:rowOff>
    </xdr:from>
    <xdr:to>
      <xdr:col>12</xdr:col>
      <xdr:colOff>511175</xdr:colOff>
      <xdr:row>36</xdr:row>
      <xdr:rowOff>56578</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flipV="1">
          <a:off x="7861300" y="6158014"/>
          <a:ext cx="889000" cy="7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9" name="フローチャート : 判断 298">
          <a:extLst>
            <a:ext uri="{FF2B5EF4-FFF2-40B4-BE49-F238E27FC236}">
              <a16:creationId xmlns:a16="http://schemas.microsoft.com/office/drawing/2014/main" xmlns="" id="{00000000-0008-0000-0600-00002B010000}"/>
            </a:ext>
          </a:extLst>
        </xdr:cNvPr>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35763</xdr:rowOff>
    </xdr:from>
    <xdr:to>
      <xdr:col>11</xdr:col>
      <xdr:colOff>307975</xdr:colOff>
      <xdr:row>36</xdr:row>
      <xdr:rowOff>56578</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a:off x="6972300" y="6207963"/>
          <a:ext cx="889000" cy="2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2" name="フローチャート : 判断 301">
          <a:extLst>
            <a:ext uri="{FF2B5EF4-FFF2-40B4-BE49-F238E27FC236}">
              <a16:creationId xmlns:a16="http://schemas.microsoft.com/office/drawing/2014/main" xmlns="" id="{00000000-0008-0000-0600-00002E010000}"/>
            </a:ext>
          </a:extLst>
        </xdr:cNvPr>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4" name="フローチャート : 判断 303">
          <a:extLst>
            <a:ext uri="{FF2B5EF4-FFF2-40B4-BE49-F238E27FC236}">
              <a16:creationId xmlns:a16="http://schemas.microsoft.com/office/drawing/2014/main" xmlns="" id="{00000000-0008-0000-0600-000030010000}"/>
            </a:ext>
          </a:extLst>
        </xdr:cNvPr>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1791</xdr:rowOff>
    </xdr:from>
    <xdr:to>
      <xdr:col>15</xdr:col>
      <xdr:colOff>231775</xdr:colOff>
      <xdr:row>36</xdr:row>
      <xdr:rowOff>103391</xdr:rowOff>
    </xdr:to>
    <xdr:sp macro="" textlink="">
      <xdr:nvSpPr>
        <xdr:cNvPr id="311" name="円/楕円 310">
          <a:extLst>
            <a:ext uri="{FF2B5EF4-FFF2-40B4-BE49-F238E27FC236}">
              <a16:creationId xmlns:a16="http://schemas.microsoft.com/office/drawing/2014/main" xmlns="" id="{00000000-0008-0000-0600-000037010000}"/>
            </a:ext>
          </a:extLst>
        </xdr:cNvPr>
        <xdr:cNvSpPr/>
      </xdr:nvSpPr>
      <xdr:spPr>
        <a:xfrm>
          <a:off x="10426700" y="617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151668</xdr:rowOff>
    </xdr:from>
    <xdr:ext cx="534377" cy="259045"/>
    <xdr:sp macro="" textlink="">
      <xdr:nvSpPr>
        <xdr:cNvPr id="312" name="補助費等該当値テキスト">
          <a:extLst>
            <a:ext uri="{FF2B5EF4-FFF2-40B4-BE49-F238E27FC236}">
              <a16:creationId xmlns:a16="http://schemas.microsoft.com/office/drawing/2014/main" xmlns="" id="{00000000-0008-0000-0600-000038010000}"/>
            </a:ext>
          </a:extLst>
        </xdr:cNvPr>
        <xdr:cNvSpPr txBox="1"/>
      </xdr:nvSpPr>
      <xdr:spPr>
        <a:xfrm>
          <a:off x="10528300" y="615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39,859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159588</xdr:rowOff>
    </xdr:from>
    <xdr:to>
      <xdr:col>14</xdr:col>
      <xdr:colOff>79375</xdr:colOff>
      <xdr:row>36</xdr:row>
      <xdr:rowOff>89738</xdr:rowOff>
    </xdr:to>
    <xdr:sp macro="" textlink="">
      <xdr:nvSpPr>
        <xdr:cNvPr id="313" name="円/楕円 312">
          <a:extLst>
            <a:ext uri="{FF2B5EF4-FFF2-40B4-BE49-F238E27FC236}">
              <a16:creationId xmlns:a16="http://schemas.microsoft.com/office/drawing/2014/main" xmlns="" id="{00000000-0008-0000-0600-000039010000}"/>
            </a:ext>
          </a:extLst>
        </xdr:cNvPr>
        <xdr:cNvSpPr/>
      </xdr:nvSpPr>
      <xdr:spPr>
        <a:xfrm>
          <a:off x="9588500" y="61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80865</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9372111" y="625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40,934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106464</xdr:rowOff>
    </xdr:from>
    <xdr:to>
      <xdr:col>12</xdr:col>
      <xdr:colOff>561975</xdr:colOff>
      <xdr:row>36</xdr:row>
      <xdr:rowOff>36614</xdr:rowOff>
    </xdr:to>
    <xdr:sp macro="" textlink="">
      <xdr:nvSpPr>
        <xdr:cNvPr id="315" name="円/楕円 314">
          <a:extLst>
            <a:ext uri="{FF2B5EF4-FFF2-40B4-BE49-F238E27FC236}">
              <a16:creationId xmlns:a16="http://schemas.microsoft.com/office/drawing/2014/main" xmlns="" id="{00000000-0008-0000-0600-00003B010000}"/>
            </a:ext>
          </a:extLst>
        </xdr:cNvPr>
        <xdr:cNvSpPr/>
      </xdr:nvSpPr>
      <xdr:spPr>
        <a:xfrm>
          <a:off x="8699500" y="61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53141</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8483111" y="588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45,117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5778</xdr:rowOff>
    </xdr:from>
    <xdr:to>
      <xdr:col>11</xdr:col>
      <xdr:colOff>358775</xdr:colOff>
      <xdr:row>36</xdr:row>
      <xdr:rowOff>107378</xdr:rowOff>
    </xdr:to>
    <xdr:sp macro="" textlink="">
      <xdr:nvSpPr>
        <xdr:cNvPr id="317" name="円/楕円 316">
          <a:extLst>
            <a:ext uri="{FF2B5EF4-FFF2-40B4-BE49-F238E27FC236}">
              <a16:creationId xmlns:a16="http://schemas.microsoft.com/office/drawing/2014/main" xmlns="" id="{00000000-0008-0000-0600-00003D010000}"/>
            </a:ext>
          </a:extLst>
        </xdr:cNvPr>
        <xdr:cNvSpPr/>
      </xdr:nvSpPr>
      <xdr:spPr>
        <a:xfrm>
          <a:off x="7810500" y="617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98505</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7594111" y="627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156413</xdr:rowOff>
    </xdr:from>
    <xdr:to>
      <xdr:col>10</xdr:col>
      <xdr:colOff>155575</xdr:colOff>
      <xdr:row>36</xdr:row>
      <xdr:rowOff>86563</xdr:rowOff>
    </xdr:to>
    <xdr:sp macro="" textlink="">
      <xdr:nvSpPr>
        <xdr:cNvPr id="319" name="円/楕円 318">
          <a:extLst>
            <a:ext uri="{FF2B5EF4-FFF2-40B4-BE49-F238E27FC236}">
              <a16:creationId xmlns:a16="http://schemas.microsoft.com/office/drawing/2014/main" xmlns="" id="{00000000-0008-0000-0600-00003F010000}"/>
            </a:ext>
          </a:extLst>
        </xdr:cNvPr>
        <xdr:cNvSpPr/>
      </xdr:nvSpPr>
      <xdr:spPr>
        <a:xfrm>
          <a:off x="6921500" y="615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103090</xdr:rowOff>
    </xdr:from>
    <xdr:ext cx="534377"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6705111" y="593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a:extLst>
            <a:ext uri="{FF2B5EF4-FFF2-40B4-BE49-F238E27FC236}">
              <a16:creationId xmlns:a16="http://schemas.microsoft.com/office/drawing/2014/main" xmlns=""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a:extLst>
            <a:ext uri="{FF2B5EF4-FFF2-40B4-BE49-F238E27FC236}">
              <a16:creationId xmlns:a16="http://schemas.microsoft.com/office/drawing/2014/main" xmlns="" id="{00000000-0008-0000-0600-00005B010000}"/>
            </a:ext>
          </a:extLst>
        </xdr:cNvPr>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a:extLst>
            <a:ext uri="{FF2B5EF4-FFF2-40B4-BE49-F238E27FC236}">
              <a16:creationId xmlns:a16="http://schemas.microsoft.com/office/drawing/2014/main" xmlns="" id="{00000000-0008-0000-0600-00005D010000}"/>
            </a:ext>
          </a:extLst>
        </xdr:cNvPr>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18155</xdr:rowOff>
    </xdr:from>
    <xdr:to>
      <xdr:col>15</xdr:col>
      <xdr:colOff>180975</xdr:colOff>
      <xdr:row>59</xdr:row>
      <xdr:rowOff>29201</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9639300" y="10133705"/>
          <a:ext cx="838200" cy="1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135586</xdr:rowOff>
    </xdr:from>
    <xdr:ext cx="534377" cy="259045"/>
    <xdr:sp macro="" textlink="">
      <xdr:nvSpPr>
        <xdr:cNvPr id="352" name="普通建設事業費平均値テキスト">
          <a:extLst>
            <a:ext uri="{FF2B5EF4-FFF2-40B4-BE49-F238E27FC236}">
              <a16:creationId xmlns:a16="http://schemas.microsoft.com/office/drawing/2014/main" xmlns="" id="{00000000-0008-0000-0600-000060010000}"/>
            </a:ext>
          </a:extLst>
        </xdr:cNvPr>
        <xdr:cNvSpPr txBox="1"/>
      </xdr:nvSpPr>
      <xdr:spPr>
        <a:xfrm>
          <a:off x="10528300" y="1007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a:extLst>
            <a:ext uri="{FF2B5EF4-FFF2-40B4-BE49-F238E27FC236}">
              <a16:creationId xmlns:a16="http://schemas.microsoft.com/office/drawing/2014/main" xmlns="" id="{00000000-0008-0000-0600-000061010000}"/>
            </a:ext>
          </a:extLst>
        </xdr:cNvPr>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18155</xdr:rowOff>
    </xdr:from>
    <xdr:to>
      <xdr:col>14</xdr:col>
      <xdr:colOff>28575</xdr:colOff>
      <xdr:row>59</xdr:row>
      <xdr:rowOff>35394</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8750300" y="10133705"/>
          <a:ext cx="889000" cy="1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a:extLst>
            <a:ext uri="{FF2B5EF4-FFF2-40B4-BE49-F238E27FC236}">
              <a16:creationId xmlns:a16="http://schemas.microsoft.com/office/drawing/2014/main" xmlns="" id="{00000000-0008-0000-0600-000063010000}"/>
            </a:ext>
          </a:extLst>
        </xdr:cNvPr>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81776</xdr:rowOff>
    </xdr:from>
    <xdr:ext cx="534377"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9372111" y="1019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35394</xdr:rowOff>
    </xdr:from>
    <xdr:to>
      <xdr:col>12</xdr:col>
      <xdr:colOff>511175</xdr:colOff>
      <xdr:row>59</xdr:row>
      <xdr:rowOff>38726</xdr:rowOff>
    </xdr:to>
    <xdr:cxnSp macro="">
      <xdr:nvCxnSpPr>
        <xdr:cNvPr id="357" name="直線コネクタ 356">
          <a:extLst>
            <a:ext uri="{FF2B5EF4-FFF2-40B4-BE49-F238E27FC236}">
              <a16:creationId xmlns:a16="http://schemas.microsoft.com/office/drawing/2014/main" xmlns="" id="{00000000-0008-0000-0600-000065010000}"/>
            </a:ext>
          </a:extLst>
        </xdr:cNvPr>
        <xdr:cNvCxnSpPr/>
      </xdr:nvCxnSpPr>
      <xdr:spPr>
        <a:xfrm flipV="1">
          <a:off x="7861300" y="10150944"/>
          <a:ext cx="889000" cy="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147405</xdr:rowOff>
    </xdr:from>
    <xdr:to>
      <xdr:col>12</xdr:col>
      <xdr:colOff>561975</xdr:colOff>
      <xdr:row>59</xdr:row>
      <xdr:rowOff>77555</xdr:rowOff>
    </xdr:to>
    <xdr:sp macro="" textlink="">
      <xdr:nvSpPr>
        <xdr:cNvPr id="358" name="フローチャート : 判断 357">
          <a:extLst>
            <a:ext uri="{FF2B5EF4-FFF2-40B4-BE49-F238E27FC236}">
              <a16:creationId xmlns:a16="http://schemas.microsoft.com/office/drawing/2014/main" xmlns="" id="{00000000-0008-0000-0600-000066010000}"/>
            </a:ext>
          </a:extLst>
        </xdr:cNvPr>
        <xdr:cNvSpPr/>
      </xdr:nvSpPr>
      <xdr:spPr>
        <a:xfrm>
          <a:off x="8699500" y="100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94082</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8483111" y="986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35354</xdr:rowOff>
    </xdr:from>
    <xdr:to>
      <xdr:col>11</xdr:col>
      <xdr:colOff>307975</xdr:colOff>
      <xdr:row>59</xdr:row>
      <xdr:rowOff>38726</xdr:rowOff>
    </xdr:to>
    <xdr:cxnSp macro="">
      <xdr:nvCxnSpPr>
        <xdr:cNvPr id="360" name="直線コネクタ 359">
          <a:extLst>
            <a:ext uri="{FF2B5EF4-FFF2-40B4-BE49-F238E27FC236}">
              <a16:creationId xmlns:a16="http://schemas.microsoft.com/office/drawing/2014/main" xmlns="" id="{00000000-0008-0000-0600-000068010000}"/>
            </a:ext>
          </a:extLst>
        </xdr:cNvPr>
        <xdr:cNvCxnSpPr/>
      </xdr:nvCxnSpPr>
      <xdr:spPr>
        <a:xfrm>
          <a:off x="6972300" y="10150904"/>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149908</xdr:rowOff>
    </xdr:from>
    <xdr:to>
      <xdr:col>11</xdr:col>
      <xdr:colOff>358775</xdr:colOff>
      <xdr:row>59</xdr:row>
      <xdr:rowOff>80058</xdr:rowOff>
    </xdr:to>
    <xdr:sp macro="" textlink="">
      <xdr:nvSpPr>
        <xdr:cNvPr id="361" name="フローチャート : 判断 360">
          <a:extLst>
            <a:ext uri="{FF2B5EF4-FFF2-40B4-BE49-F238E27FC236}">
              <a16:creationId xmlns:a16="http://schemas.microsoft.com/office/drawing/2014/main" xmlns="" id="{00000000-0008-0000-0600-000069010000}"/>
            </a:ext>
          </a:extLst>
        </xdr:cNvPr>
        <xdr:cNvSpPr/>
      </xdr:nvSpPr>
      <xdr:spPr>
        <a:xfrm>
          <a:off x="7810500" y="100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96585</xdr:rowOff>
    </xdr:from>
    <xdr:ext cx="534377"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594111" y="98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164142</xdr:rowOff>
    </xdr:from>
    <xdr:to>
      <xdr:col>10</xdr:col>
      <xdr:colOff>155575</xdr:colOff>
      <xdr:row>59</xdr:row>
      <xdr:rowOff>94292</xdr:rowOff>
    </xdr:to>
    <xdr:sp macro="" textlink="">
      <xdr:nvSpPr>
        <xdr:cNvPr id="363" name="フローチャート : 判断 362">
          <a:extLst>
            <a:ext uri="{FF2B5EF4-FFF2-40B4-BE49-F238E27FC236}">
              <a16:creationId xmlns:a16="http://schemas.microsoft.com/office/drawing/2014/main" xmlns="" id="{00000000-0008-0000-0600-00006B010000}"/>
            </a:ext>
          </a:extLst>
        </xdr:cNvPr>
        <xdr:cNvSpPr/>
      </xdr:nvSpPr>
      <xdr:spPr>
        <a:xfrm>
          <a:off x="6921500" y="1010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85419</xdr:rowOff>
    </xdr:from>
    <xdr:ext cx="534377"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705111" y="102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149851</xdr:rowOff>
    </xdr:from>
    <xdr:to>
      <xdr:col>15</xdr:col>
      <xdr:colOff>231775</xdr:colOff>
      <xdr:row>59</xdr:row>
      <xdr:rowOff>80001</xdr:rowOff>
    </xdr:to>
    <xdr:sp macro="" textlink="">
      <xdr:nvSpPr>
        <xdr:cNvPr id="370" name="円/楕円 369">
          <a:extLst>
            <a:ext uri="{FF2B5EF4-FFF2-40B4-BE49-F238E27FC236}">
              <a16:creationId xmlns:a16="http://schemas.microsoft.com/office/drawing/2014/main" xmlns="" id="{00000000-0008-0000-0600-000072010000}"/>
            </a:ext>
          </a:extLst>
        </xdr:cNvPr>
        <xdr:cNvSpPr/>
      </xdr:nvSpPr>
      <xdr:spPr>
        <a:xfrm>
          <a:off x="10426700" y="1009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109228</xdr:rowOff>
    </xdr:from>
    <xdr:ext cx="534377" cy="259045"/>
    <xdr:sp macro="" textlink="">
      <xdr:nvSpPr>
        <xdr:cNvPr id="371" name="普通建設事業費該当値テキスト">
          <a:extLst>
            <a:ext uri="{FF2B5EF4-FFF2-40B4-BE49-F238E27FC236}">
              <a16:creationId xmlns:a16="http://schemas.microsoft.com/office/drawing/2014/main" xmlns="" id="{00000000-0008-0000-0600-000073010000}"/>
            </a:ext>
          </a:extLst>
        </xdr:cNvPr>
        <xdr:cNvSpPr txBox="1"/>
      </xdr:nvSpPr>
      <xdr:spPr>
        <a:xfrm>
          <a:off x="10528300" y="988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64,008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138805</xdr:rowOff>
    </xdr:from>
    <xdr:to>
      <xdr:col>14</xdr:col>
      <xdr:colOff>79375</xdr:colOff>
      <xdr:row>59</xdr:row>
      <xdr:rowOff>68955</xdr:rowOff>
    </xdr:to>
    <xdr:sp macro="" textlink="">
      <xdr:nvSpPr>
        <xdr:cNvPr id="372" name="円/楕円 371">
          <a:extLst>
            <a:ext uri="{FF2B5EF4-FFF2-40B4-BE49-F238E27FC236}">
              <a16:creationId xmlns:a16="http://schemas.microsoft.com/office/drawing/2014/main" xmlns="" id="{00000000-0008-0000-0600-000074010000}"/>
            </a:ext>
          </a:extLst>
        </xdr:cNvPr>
        <xdr:cNvSpPr/>
      </xdr:nvSpPr>
      <xdr:spPr>
        <a:xfrm>
          <a:off x="9588500" y="1008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85482</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9372111" y="985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74,156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156044</xdr:rowOff>
    </xdr:from>
    <xdr:to>
      <xdr:col>12</xdr:col>
      <xdr:colOff>561975</xdr:colOff>
      <xdr:row>59</xdr:row>
      <xdr:rowOff>86194</xdr:rowOff>
    </xdr:to>
    <xdr:sp macro="" textlink="">
      <xdr:nvSpPr>
        <xdr:cNvPr id="374" name="円/楕円 373">
          <a:extLst>
            <a:ext uri="{FF2B5EF4-FFF2-40B4-BE49-F238E27FC236}">
              <a16:creationId xmlns:a16="http://schemas.microsoft.com/office/drawing/2014/main" xmlns="" id="{00000000-0008-0000-0600-000076010000}"/>
            </a:ext>
          </a:extLst>
        </xdr:cNvPr>
        <xdr:cNvSpPr/>
      </xdr:nvSpPr>
      <xdr:spPr>
        <a:xfrm>
          <a:off x="8699500" y="1010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77321</xdr:rowOff>
    </xdr:from>
    <xdr:ext cx="534377"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8483111" y="1019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58,319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159376</xdr:rowOff>
    </xdr:from>
    <xdr:to>
      <xdr:col>11</xdr:col>
      <xdr:colOff>358775</xdr:colOff>
      <xdr:row>59</xdr:row>
      <xdr:rowOff>89526</xdr:rowOff>
    </xdr:to>
    <xdr:sp macro="" textlink="">
      <xdr:nvSpPr>
        <xdr:cNvPr id="376" name="円/楕円 375">
          <a:extLst>
            <a:ext uri="{FF2B5EF4-FFF2-40B4-BE49-F238E27FC236}">
              <a16:creationId xmlns:a16="http://schemas.microsoft.com/office/drawing/2014/main" xmlns="" id="{00000000-0008-0000-0600-000078010000}"/>
            </a:ext>
          </a:extLst>
        </xdr:cNvPr>
        <xdr:cNvSpPr/>
      </xdr:nvSpPr>
      <xdr:spPr>
        <a:xfrm>
          <a:off x="7810500" y="1010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80653</xdr:rowOff>
    </xdr:from>
    <xdr:ext cx="534377"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7594111" y="1019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55,258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156004</xdr:rowOff>
    </xdr:from>
    <xdr:to>
      <xdr:col>10</xdr:col>
      <xdr:colOff>155575</xdr:colOff>
      <xdr:row>59</xdr:row>
      <xdr:rowOff>86154</xdr:rowOff>
    </xdr:to>
    <xdr:sp macro="" textlink="">
      <xdr:nvSpPr>
        <xdr:cNvPr id="378" name="円/楕円 377">
          <a:extLst>
            <a:ext uri="{FF2B5EF4-FFF2-40B4-BE49-F238E27FC236}">
              <a16:creationId xmlns:a16="http://schemas.microsoft.com/office/drawing/2014/main" xmlns="" id="{00000000-0008-0000-0600-00007A010000}"/>
            </a:ext>
          </a:extLst>
        </xdr:cNvPr>
        <xdr:cNvSpPr/>
      </xdr:nvSpPr>
      <xdr:spPr>
        <a:xfrm>
          <a:off x="6921500" y="1010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102681</xdr:rowOff>
    </xdr:from>
    <xdr:ext cx="534377"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6705111" y="987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a:extLst>
            <a:ext uri="{FF2B5EF4-FFF2-40B4-BE49-F238E27FC236}">
              <a16:creationId xmlns:a16="http://schemas.microsoft.com/office/drawing/2014/main" xmlns=""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a:extLst>
            <a:ext uri="{FF2B5EF4-FFF2-40B4-BE49-F238E27FC236}">
              <a16:creationId xmlns:a16="http://schemas.microsoft.com/office/drawing/2014/main" xmlns="" id="{00000000-0008-0000-0600-000094010000}"/>
            </a:ext>
          </a:extLst>
        </xdr:cNvPr>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a:extLst>
            <a:ext uri="{FF2B5EF4-FFF2-40B4-BE49-F238E27FC236}">
              <a16:creationId xmlns:a16="http://schemas.microsoft.com/office/drawing/2014/main" xmlns="" id="{00000000-0008-0000-0600-000096010000}"/>
            </a:ext>
          </a:extLst>
        </xdr:cNvPr>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169990</xdr:rowOff>
    </xdr:from>
    <xdr:to>
      <xdr:col>15</xdr:col>
      <xdr:colOff>180975</xdr:colOff>
      <xdr:row>79</xdr:row>
      <xdr:rowOff>14004</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9639300" y="13543090"/>
          <a:ext cx="838200" cy="1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118622</xdr:rowOff>
    </xdr:from>
    <xdr:ext cx="534377" cy="259045"/>
    <xdr:sp macro="" textlink="">
      <xdr:nvSpPr>
        <xdr:cNvPr id="409" name="普通建設事業費 （ うち新規整備　）平均値テキスト">
          <a:extLst>
            <a:ext uri="{FF2B5EF4-FFF2-40B4-BE49-F238E27FC236}">
              <a16:creationId xmlns:a16="http://schemas.microsoft.com/office/drawing/2014/main" xmlns="" id="{00000000-0008-0000-0600-000099010000}"/>
            </a:ext>
          </a:extLst>
        </xdr:cNvPr>
        <xdr:cNvSpPr txBox="1"/>
      </xdr:nvSpPr>
      <xdr:spPr>
        <a:xfrm>
          <a:off x="10528300" y="1349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a:extLst>
            <a:ext uri="{FF2B5EF4-FFF2-40B4-BE49-F238E27FC236}">
              <a16:creationId xmlns:a16="http://schemas.microsoft.com/office/drawing/2014/main" xmlns="" id="{00000000-0008-0000-0600-00009A010000}"/>
            </a:ext>
          </a:extLst>
        </xdr:cNvPr>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14004</xdr:rowOff>
    </xdr:from>
    <xdr:to>
      <xdr:col>14</xdr:col>
      <xdr:colOff>28575</xdr:colOff>
      <xdr:row>79</xdr:row>
      <xdr:rowOff>15869</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flipV="1">
          <a:off x="8750300" y="13558554"/>
          <a:ext cx="889000" cy="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a:extLst>
            <a:ext uri="{FF2B5EF4-FFF2-40B4-BE49-F238E27FC236}">
              <a16:creationId xmlns:a16="http://schemas.microsoft.com/office/drawing/2014/main" xmlns="" id="{00000000-0008-0000-0600-00009C010000}"/>
            </a:ext>
          </a:extLst>
        </xdr:cNvPr>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59638</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9372111" y="136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129502</xdr:rowOff>
    </xdr:from>
    <xdr:to>
      <xdr:col>12</xdr:col>
      <xdr:colOff>561975</xdr:colOff>
      <xdr:row>79</xdr:row>
      <xdr:rowOff>59652</xdr:rowOff>
    </xdr:to>
    <xdr:sp macro="" textlink="">
      <xdr:nvSpPr>
        <xdr:cNvPr id="414" name="フローチャート : 判断 413">
          <a:extLst>
            <a:ext uri="{FF2B5EF4-FFF2-40B4-BE49-F238E27FC236}">
              <a16:creationId xmlns:a16="http://schemas.microsoft.com/office/drawing/2014/main" xmlns="" id="{00000000-0008-0000-0600-00009E010000}"/>
            </a:ext>
          </a:extLst>
        </xdr:cNvPr>
        <xdr:cNvSpPr/>
      </xdr:nvSpPr>
      <xdr:spPr>
        <a:xfrm>
          <a:off x="8699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76179</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8483111" y="132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119190</xdr:rowOff>
    </xdr:from>
    <xdr:to>
      <xdr:col>15</xdr:col>
      <xdr:colOff>231775</xdr:colOff>
      <xdr:row>79</xdr:row>
      <xdr:rowOff>49340</xdr:rowOff>
    </xdr:to>
    <xdr:sp macro="" textlink="">
      <xdr:nvSpPr>
        <xdr:cNvPr id="421" name="円/楕円 420">
          <a:extLst>
            <a:ext uri="{FF2B5EF4-FFF2-40B4-BE49-F238E27FC236}">
              <a16:creationId xmlns:a16="http://schemas.microsoft.com/office/drawing/2014/main" xmlns="" id="{00000000-0008-0000-0600-0000A5010000}"/>
            </a:ext>
          </a:extLst>
        </xdr:cNvPr>
        <xdr:cNvSpPr/>
      </xdr:nvSpPr>
      <xdr:spPr>
        <a:xfrm>
          <a:off x="10426700" y="134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78567</xdr:rowOff>
    </xdr:from>
    <xdr:ext cx="534377" cy="259045"/>
    <xdr:sp macro="" textlink="">
      <xdr:nvSpPr>
        <xdr:cNvPr id="422" name="普通建設事業費 （ うち新規整備　）該当値テキスト">
          <a:extLst>
            <a:ext uri="{FF2B5EF4-FFF2-40B4-BE49-F238E27FC236}">
              <a16:creationId xmlns:a16="http://schemas.microsoft.com/office/drawing/2014/main" xmlns="" id="{00000000-0008-0000-0600-0000A6010000}"/>
            </a:ext>
          </a:extLst>
        </xdr:cNvPr>
        <xdr:cNvSpPr txBox="1"/>
      </xdr:nvSpPr>
      <xdr:spPr>
        <a:xfrm>
          <a:off x="10528300" y="1328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36,150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134654</xdr:rowOff>
    </xdr:from>
    <xdr:to>
      <xdr:col>14</xdr:col>
      <xdr:colOff>79375</xdr:colOff>
      <xdr:row>79</xdr:row>
      <xdr:rowOff>64804</xdr:rowOff>
    </xdr:to>
    <xdr:sp macro="" textlink="">
      <xdr:nvSpPr>
        <xdr:cNvPr id="423" name="円/楕円 422">
          <a:extLst>
            <a:ext uri="{FF2B5EF4-FFF2-40B4-BE49-F238E27FC236}">
              <a16:creationId xmlns:a16="http://schemas.microsoft.com/office/drawing/2014/main" xmlns="" id="{00000000-0008-0000-0600-0000A7010000}"/>
            </a:ext>
          </a:extLst>
        </xdr:cNvPr>
        <xdr:cNvSpPr/>
      </xdr:nvSpPr>
      <xdr:spPr>
        <a:xfrm>
          <a:off x="9588500" y="1350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81331</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9372111" y="132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23,973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136519</xdr:rowOff>
    </xdr:from>
    <xdr:to>
      <xdr:col>12</xdr:col>
      <xdr:colOff>561975</xdr:colOff>
      <xdr:row>79</xdr:row>
      <xdr:rowOff>66669</xdr:rowOff>
    </xdr:to>
    <xdr:sp macro="" textlink="">
      <xdr:nvSpPr>
        <xdr:cNvPr id="425" name="円/楕円 424">
          <a:extLst>
            <a:ext uri="{FF2B5EF4-FFF2-40B4-BE49-F238E27FC236}">
              <a16:creationId xmlns:a16="http://schemas.microsoft.com/office/drawing/2014/main" xmlns="" id="{00000000-0008-0000-0600-0000A9010000}"/>
            </a:ext>
          </a:extLst>
        </xdr:cNvPr>
        <xdr:cNvSpPr/>
      </xdr:nvSpPr>
      <xdr:spPr>
        <a:xfrm>
          <a:off x="8699500" y="1350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57796</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8483111" y="1360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26,171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a:extLst>
            <a:ext uri="{FF2B5EF4-FFF2-40B4-BE49-F238E27FC236}">
              <a16:creationId xmlns:a16="http://schemas.microsoft.com/office/drawing/2014/main" xmlns=""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a:extLst>
            <a:ext uri="{FF2B5EF4-FFF2-40B4-BE49-F238E27FC236}">
              <a16:creationId xmlns:a16="http://schemas.microsoft.com/office/drawing/2014/main" xmlns="" id="{00000000-0008-0000-0600-0000C3010000}"/>
            </a:ext>
          </a:extLst>
        </xdr:cNvPr>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a:extLst>
            <a:ext uri="{FF2B5EF4-FFF2-40B4-BE49-F238E27FC236}">
              <a16:creationId xmlns:a16="http://schemas.microsoft.com/office/drawing/2014/main" xmlns="" id="{00000000-0008-0000-0600-0000C5010000}"/>
            </a:ext>
          </a:extLst>
        </xdr:cNvPr>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127064</xdr:rowOff>
    </xdr:from>
    <xdr:to>
      <xdr:col>15</xdr:col>
      <xdr:colOff>180975</xdr:colOff>
      <xdr:row>98</xdr:row>
      <xdr:rowOff>79006</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9639300" y="16757714"/>
          <a:ext cx="838200" cy="12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168622</xdr:rowOff>
    </xdr:from>
    <xdr:ext cx="534377" cy="259045"/>
    <xdr:sp macro="" textlink="">
      <xdr:nvSpPr>
        <xdr:cNvPr id="456" name="普通建設事業費 （ うち更新整備　）平均値テキスト">
          <a:extLst>
            <a:ext uri="{FF2B5EF4-FFF2-40B4-BE49-F238E27FC236}">
              <a16:creationId xmlns:a16="http://schemas.microsoft.com/office/drawing/2014/main" xmlns="" id="{00000000-0008-0000-0600-0000C8010000}"/>
            </a:ext>
          </a:extLst>
        </xdr:cNvPr>
        <xdr:cNvSpPr txBox="1"/>
      </xdr:nvSpPr>
      <xdr:spPr>
        <a:xfrm>
          <a:off x="10528300" y="16456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a:extLst>
            <a:ext uri="{FF2B5EF4-FFF2-40B4-BE49-F238E27FC236}">
              <a16:creationId xmlns:a16="http://schemas.microsoft.com/office/drawing/2014/main" xmlns="" id="{00000000-0008-0000-0600-0000C9010000}"/>
            </a:ext>
          </a:extLst>
        </xdr:cNvPr>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127064</xdr:rowOff>
    </xdr:from>
    <xdr:to>
      <xdr:col>14</xdr:col>
      <xdr:colOff>28575</xdr:colOff>
      <xdr:row>97</xdr:row>
      <xdr:rowOff>144856</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flipV="1">
          <a:off x="8750300" y="16757714"/>
          <a:ext cx="889000" cy="1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a:extLst>
            <a:ext uri="{FF2B5EF4-FFF2-40B4-BE49-F238E27FC236}">
              <a16:creationId xmlns:a16="http://schemas.microsoft.com/office/drawing/2014/main" xmlns="" id="{00000000-0008-0000-0600-0000CB010000}"/>
            </a:ext>
          </a:extLst>
        </xdr:cNvPr>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150525</xdr:rowOff>
    </xdr:from>
    <xdr:ext cx="534377"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9372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1" name="フローチャート : 判断 460">
          <a:extLst>
            <a:ext uri="{FF2B5EF4-FFF2-40B4-BE49-F238E27FC236}">
              <a16:creationId xmlns:a16="http://schemas.microsoft.com/office/drawing/2014/main" xmlns="" id="{00000000-0008-0000-0600-0000CD010000}"/>
            </a:ext>
          </a:extLst>
        </xdr:cNvPr>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28206</xdr:rowOff>
    </xdr:from>
    <xdr:to>
      <xdr:col>15</xdr:col>
      <xdr:colOff>231775</xdr:colOff>
      <xdr:row>98</xdr:row>
      <xdr:rowOff>129806</xdr:rowOff>
    </xdr:to>
    <xdr:sp macro="" textlink="">
      <xdr:nvSpPr>
        <xdr:cNvPr id="468" name="円/楕円 467">
          <a:extLst>
            <a:ext uri="{FF2B5EF4-FFF2-40B4-BE49-F238E27FC236}">
              <a16:creationId xmlns:a16="http://schemas.microsoft.com/office/drawing/2014/main" xmlns="" id="{00000000-0008-0000-0600-0000D4010000}"/>
            </a:ext>
          </a:extLst>
        </xdr:cNvPr>
        <xdr:cNvSpPr/>
      </xdr:nvSpPr>
      <xdr:spPr>
        <a:xfrm>
          <a:off x="10426700" y="1683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114583</xdr:rowOff>
    </xdr:from>
    <xdr:ext cx="534377" cy="259045"/>
    <xdr:sp macro="" textlink="">
      <xdr:nvSpPr>
        <xdr:cNvPr id="469" name="普通建設事業費 （ うち更新整備　）該当値テキスト">
          <a:extLst>
            <a:ext uri="{FF2B5EF4-FFF2-40B4-BE49-F238E27FC236}">
              <a16:creationId xmlns:a16="http://schemas.microsoft.com/office/drawing/2014/main" xmlns="" id="{00000000-0008-0000-0600-0000D5010000}"/>
            </a:ext>
          </a:extLst>
        </xdr:cNvPr>
        <xdr:cNvSpPr txBox="1"/>
      </xdr:nvSpPr>
      <xdr:spPr>
        <a:xfrm>
          <a:off x="10528300" y="1674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10,779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76264</xdr:rowOff>
    </xdr:from>
    <xdr:to>
      <xdr:col>14</xdr:col>
      <xdr:colOff>79375</xdr:colOff>
      <xdr:row>98</xdr:row>
      <xdr:rowOff>6414</xdr:rowOff>
    </xdr:to>
    <xdr:sp macro="" textlink="">
      <xdr:nvSpPr>
        <xdr:cNvPr id="470" name="円/楕円 469">
          <a:extLst>
            <a:ext uri="{FF2B5EF4-FFF2-40B4-BE49-F238E27FC236}">
              <a16:creationId xmlns:a16="http://schemas.microsoft.com/office/drawing/2014/main" xmlns="" id="{00000000-0008-0000-0600-0000D6010000}"/>
            </a:ext>
          </a:extLst>
        </xdr:cNvPr>
        <xdr:cNvSpPr/>
      </xdr:nvSpPr>
      <xdr:spPr>
        <a:xfrm>
          <a:off x="9588500" y="1670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168991</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9372111" y="1679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94056</xdr:rowOff>
    </xdr:from>
    <xdr:to>
      <xdr:col>12</xdr:col>
      <xdr:colOff>561975</xdr:colOff>
      <xdr:row>98</xdr:row>
      <xdr:rowOff>24206</xdr:rowOff>
    </xdr:to>
    <xdr:sp macro="" textlink="">
      <xdr:nvSpPr>
        <xdr:cNvPr id="472" name="円/楕円 471">
          <a:extLst>
            <a:ext uri="{FF2B5EF4-FFF2-40B4-BE49-F238E27FC236}">
              <a16:creationId xmlns:a16="http://schemas.microsoft.com/office/drawing/2014/main" xmlns="" id="{00000000-0008-0000-0600-0000D8010000}"/>
            </a:ext>
          </a:extLst>
        </xdr:cNvPr>
        <xdr:cNvSpPr/>
      </xdr:nvSpPr>
      <xdr:spPr>
        <a:xfrm>
          <a:off x="8699500" y="1672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15333</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8483111" y="1681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a:extLst>
            <a:ext uri="{FF2B5EF4-FFF2-40B4-BE49-F238E27FC236}">
              <a16:creationId xmlns:a16="http://schemas.microsoft.com/office/drawing/2014/main" xmlns="" id="{00000000-0008-0000-0600-0000D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a:extLst>
            <a:ext uri="{FF2B5EF4-FFF2-40B4-BE49-F238E27FC236}">
              <a16:creationId xmlns:a16="http://schemas.microsoft.com/office/drawing/2014/main" xmlns="" id="{00000000-0008-0000-0600-0000D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a:extLst>
            <a:ext uri="{FF2B5EF4-FFF2-40B4-BE49-F238E27FC236}">
              <a16:creationId xmlns:a16="http://schemas.microsoft.com/office/drawing/2014/main" xmlns="" id="{00000000-0008-0000-0600-0000D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a:extLst>
            <a:ext uri="{FF2B5EF4-FFF2-40B4-BE49-F238E27FC236}">
              <a16:creationId xmlns:a16="http://schemas.microsoft.com/office/drawing/2014/main" xmlns="" id="{00000000-0008-0000-0600-0000D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a:extLst>
            <a:ext uri="{FF2B5EF4-FFF2-40B4-BE49-F238E27FC236}">
              <a16:creationId xmlns:a16="http://schemas.microsoft.com/office/drawing/2014/main" xmlns="" id="{00000000-0008-0000-0600-0000D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a:extLst>
            <a:ext uri="{FF2B5EF4-FFF2-40B4-BE49-F238E27FC236}">
              <a16:creationId xmlns:a16="http://schemas.microsoft.com/office/drawing/2014/main" xmlns="" id="{00000000-0008-0000-0600-0000D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a:extLst>
            <a:ext uri="{FF2B5EF4-FFF2-40B4-BE49-F238E27FC236}">
              <a16:creationId xmlns:a16="http://schemas.microsoft.com/office/drawing/2014/main" xmlns="" id="{00000000-0008-0000-0600-0000E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a:extLst>
            <a:ext uri="{FF2B5EF4-FFF2-40B4-BE49-F238E27FC236}">
              <a16:creationId xmlns:a16="http://schemas.microsoft.com/office/drawing/2014/main" xmlns="" id="{00000000-0008-0000-06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a:extLst>
            <a:ext uri="{FF2B5EF4-FFF2-40B4-BE49-F238E27FC236}">
              <a16:creationId xmlns:a16="http://schemas.microsoft.com/office/drawing/2014/main" xmlns="" id="{00000000-0008-0000-06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a:extLst>
            <a:ext uri="{FF2B5EF4-FFF2-40B4-BE49-F238E27FC236}">
              <a16:creationId xmlns:a16="http://schemas.microsoft.com/office/drawing/2014/main" xmlns="" id="{00000000-0008-0000-0600-0000E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a:extLst>
            <a:ext uri="{FF2B5EF4-FFF2-40B4-BE49-F238E27FC236}">
              <a16:creationId xmlns:a16="http://schemas.microsoft.com/office/drawing/2014/main" xmlns="" id="{00000000-0008-0000-0600-0000E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a:extLst>
            <a:ext uri="{FF2B5EF4-FFF2-40B4-BE49-F238E27FC236}">
              <a16:creationId xmlns:a16="http://schemas.microsoft.com/office/drawing/2014/main" xmlns="" id="{00000000-0008-0000-0600-0000E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a:extLst>
            <a:ext uri="{FF2B5EF4-FFF2-40B4-BE49-F238E27FC236}">
              <a16:creationId xmlns:a16="http://schemas.microsoft.com/office/drawing/2014/main" xmlns="" id="{00000000-0008-0000-0600-0000F0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a:extLst>
            <a:ext uri="{FF2B5EF4-FFF2-40B4-BE49-F238E27FC236}">
              <a16:creationId xmlns:a16="http://schemas.microsoft.com/office/drawing/2014/main" xmlns="" id="{00000000-0008-0000-0600-0000F2010000}"/>
            </a:ext>
          </a:extLst>
        </xdr:cNvPr>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a:extLst>
            <a:ext uri="{FF2B5EF4-FFF2-40B4-BE49-F238E27FC236}">
              <a16:creationId xmlns:a16="http://schemas.microsoft.com/office/drawing/2014/main" xmlns="" id="{00000000-0008-0000-0600-0000F4010000}"/>
            </a:ext>
          </a:extLst>
        </xdr:cNvPr>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a:extLst>
            <a:ext uri="{FF2B5EF4-FFF2-40B4-BE49-F238E27FC236}">
              <a16:creationId xmlns:a16="http://schemas.microsoft.com/office/drawing/2014/main" xmlns="" id="{00000000-0008-0000-0600-0000F7010000}"/>
            </a:ext>
          </a:extLst>
        </xdr:cNvPr>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a:extLst>
            <a:ext uri="{FF2B5EF4-FFF2-40B4-BE49-F238E27FC236}">
              <a16:creationId xmlns:a16="http://schemas.microsoft.com/office/drawing/2014/main" xmlns="" id="{00000000-0008-0000-0600-0000F8010000}"/>
            </a:ext>
          </a:extLst>
        </xdr:cNvPr>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a:extLst>
            <a:ext uri="{FF2B5EF4-FFF2-40B4-BE49-F238E27FC236}">
              <a16:creationId xmlns:a16="http://schemas.microsoft.com/office/drawing/2014/main" xmlns="" id="{00000000-0008-0000-0600-0000FA010000}"/>
            </a:ext>
          </a:extLst>
        </xdr:cNvPr>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115710</xdr:rowOff>
    </xdr:from>
    <xdr:to>
      <xdr:col>21</xdr:col>
      <xdr:colOff>212725</xdr:colOff>
      <xdr:row>39</xdr:row>
      <xdr:rowOff>45860</xdr:rowOff>
    </xdr:to>
    <xdr:sp macro="" textlink="">
      <xdr:nvSpPr>
        <xdr:cNvPr id="509" name="フローチャート : 判断 508">
          <a:extLst>
            <a:ext uri="{FF2B5EF4-FFF2-40B4-BE49-F238E27FC236}">
              <a16:creationId xmlns:a16="http://schemas.microsoft.com/office/drawing/2014/main" xmlns="" id="{00000000-0008-0000-0600-0000FD010000}"/>
            </a:ext>
          </a:extLst>
        </xdr:cNvPr>
        <xdr:cNvSpPr/>
      </xdr:nvSpPr>
      <xdr:spPr>
        <a:xfrm>
          <a:off x="14541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62387</xdr:rowOff>
    </xdr:from>
    <xdr:ext cx="469744"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4357427"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40767</xdr:rowOff>
    </xdr:from>
    <xdr:to>
      <xdr:col>19</xdr:col>
      <xdr:colOff>644525</xdr:colOff>
      <xdr:row>39</xdr:row>
      <xdr:rowOff>44450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814300" y="6727317"/>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112040</xdr:rowOff>
    </xdr:from>
    <xdr:to>
      <xdr:col>20</xdr:col>
      <xdr:colOff>9525</xdr:colOff>
      <xdr:row>39</xdr:row>
      <xdr:rowOff>42190</xdr:rowOff>
    </xdr:to>
    <xdr:sp macro="" textlink="">
      <xdr:nvSpPr>
        <xdr:cNvPr id="512" name="フローチャート : 判断 511">
          <a:extLst>
            <a:ext uri="{FF2B5EF4-FFF2-40B4-BE49-F238E27FC236}">
              <a16:creationId xmlns:a16="http://schemas.microsoft.com/office/drawing/2014/main" xmlns="" id="{00000000-0008-0000-0600-000000020000}"/>
            </a:ext>
          </a:extLst>
        </xdr:cNvPr>
        <xdr:cNvSpPr/>
      </xdr:nvSpPr>
      <xdr:spPr>
        <a:xfrm>
          <a:off x="13652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58716</xdr:rowOff>
    </xdr:from>
    <xdr:ext cx="469744"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3468427"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103962</xdr:rowOff>
    </xdr:from>
    <xdr:to>
      <xdr:col>18</xdr:col>
      <xdr:colOff>492125</xdr:colOff>
      <xdr:row>39</xdr:row>
      <xdr:rowOff>34112</xdr:rowOff>
    </xdr:to>
    <xdr:sp macro="" textlink="">
      <xdr:nvSpPr>
        <xdr:cNvPr id="514" name="フローチャート : 判断 513">
          <a:extLst>
            <a:ext uri="{FF2B5EF4-FFF2-40B4-BE49-F238E27FC236}">
              <a16:creationId xmlns:a16="http://schemas.microsoft.com/office/drawing/2014/main" xmlns="" id="{00000000-0008-0000-0600-000002020000}"/>
            </a:ext>
          </a:extLst>
        </xdr:cNvPr>
        <xdr:cNvSpPr/>
      </xdr:nvSpPr>
      <xdr:spPr>
        <a:xfrm>
          <a:off x="12763500" y="66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50639</xdr:rowOff>
    </xdr:from>
    <xdr:ext cx="469744"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2579427" y="63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a:extLst>
            <a:ext uri="{FF2B5EF4-FFF2-40B4-BE49-F238E27FC236}">
              <a16:creationId xmlns:a16="http://schemas.microsoft.com/office/drawing/2014/main" xmlns="" id="{00000000-0008-0000-0600-000009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249299" cy="259045"/>
    <xdr:sp macro="" textlink="">
      <xdr:nvSpPr>
        <xdr:cNvPr id="522" name="災害復旧事業費該当値テキスト">
          <a:extLst>
            <a:ext uri="{FF2B5EF4-FFF2-40B4-BE49-F238E27FC236}">
              <a16:creationId xmlns:a16="http://schemas.microsoft.com/office/drawing/2014/main" xmlns="" id="{00000000-0008-0000-0600-00000A020000}"/>
            </a:ext>
          </a:extLst>
        </xdr:cNvPr>
        <xdr:cNvSpPr txBox="1"/>
      </xdr:nvSpPr>
      <xdr:spPr>
        <a:xfrm>
          <a:off x="16370300" y="662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a:extLst>
            <a:ext uri="{FF2B5EF4-FFF2-40B4-BE49-F238E27FC236}">
              <a16:creationId xmlns:a16="http://schemas.microsoft.com/office/drawing/2014/main" xmlns="" id="{00000000-0008-0000-0600-00000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a:extLst>
            <a:ext uri="{FF2B5EF4-FFF2-40B4-BE49-F238E27FC236}">
              <a16:creationId xmlns:a16="http://schemas.microsoft.com/office/drawing/2014/main" xmlns="" id="{00000000-0008-0000-0600-00000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a:extLst>
            <a:ext uri="{FF2B5EF4-FFF2-40B4-BE49-F238E27FC236}">
              <a16:creationId xmlns:a16="http://schemas.microsoft.com/office/drawing/2014/main" xmlns="" id="{00000000-0008-0000-0600-00000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161417</xdr:rowOff>
    </xdr:from>
    <xdr:to>
      <xdr:col>18</xdr:col>
      <xdr:colOff>492125</xdr:colOff>
      <xdr:row>39</xdr:row>
      <xdr:rowOff>91567</xdr:rowOff>
    </xdr:to>
    <xdr:sp macro="" textlink="">
      <xdr:nvSpPr>
        <xdr:cNvPr id="529" name="円/楕円 528">
          <a:extLst>
            <a:ext uri="{FF2B5EF4-FFF2-40B4-BE49-F238E27FC236}">
              <a16:creationId xmlns:a16="http://schemas.microsoft.com/office/drawing/2014/main" xmlns="" id="{00000000-0008-0000-0600-000011020000}"/>
            </a:ext>
          </a:extLst>
        </xdr:cNvPr>
        <xdr:cNvSpPr/>
      </xdr:nvSpPr>
      <xdr:spPr>
        <a:xfrm>
          <a:off x="12763500" y="66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82694</xdr:rowOff>
    </xdr:from>
    <xdr:ext cx="378565"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2625017" y="6769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a:extLst>
            <a:ext uri="{FF2B5EF4-FFF2-40B4-BE49-F238E27FC236}">
              <a16:creationId xmlns:a16="http://schemas.microsoft.com/office/drawing/2014/main" xmlns="" id="{00000000-0008-0000-0600-00001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a:extLst>
            <a:ext uri="{FF2B5EF4-FFF2-40B4-BE49-F238E27FC236}">
              <a16:creationId xmlns:a16="http://schemas.microsoft.com/office/drawing/2014/main" xmlns="" id="{00000000-0008-0000-0600-00001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a:extLst>
            <a:ext uri="{FF2B5EF4-FFF2-40B4-BE49-F238E27FC236}">
              <a16:creationId xmlns:a16="http://schemas.microsoft.com/office/drawing/2014/main" xmlns="" id="{00000000-0008-0000-0600-00001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a:extLst>
            <a:ext uri="{FF2B5EF4-FFF2-40B4-BE49-F238E27FC236}">
              <a16:creationId xmlns:a16="http://schemas.microsoft.com/office/drawing/2014/main" xmlns="" id="{00000000-0008-0000-0600-00001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a:extLst>
            <a:ext uri="{FF2B5EF4-FFF2-40B4-BE49-F238E27FC236}">
              <a16:creationId xmlns:a16="http://schemas.microsoft.com/office/drawing/2014/main" xmlns="" id="{00000000-0008-0000-0600-00001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a:extLst>
            <a:ext uri="{FF2B5EF4-FFF2-40B4-BE49-F238E27FC236}">
              <a16:creationId xmlns:a16="http://schemas.microsoft.com/office/drawing/2014/main" xmlns="" id="{00000000-0008-0000-0600-00001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a:extLst>
            <a:ext uri="{FF2B5EF4-FFF2-40B4-BE49-F238E27FC236}">
              <a16:creationId xmlns:a16="http://schemas.microsoft.com/office/drawing/2014/main" xmlns="" id="{00000000-0008-0000-0600-00001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a:extLst>
            <a:ext uri="{FF2B5EF4-FFF2-40B4-BE49-F238E27FC236}">
              <a16:creationId xmlns:a16="http://schemas.microsoft.com/office/drawing/2014/main" xmlns="" id="{00000000-0008-0000-06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a:extLst>
            <a:ext uri="{FF2B5EF4-FFF2-40B4-BE49-F238E27FC236}">
              <a16:creationId xmlns:a16="http://schemas.microsoft.com/office/drawing/2014/main" xmlns="" id="{00000000-0008-0000-0600-00001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a:extLst>
            <a:ext uri="{FF2B5EF4-FFF2-40B4-BE49-F238E27FC236}">
              <a16:creationId xmlns:a16="http://schemas.microsoft.com/office/drawing/2014/main" xmlns="" id="{00000000-0008-0000-06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a:extLst>
            <a:ext uri="{FF2B5EF4-FFF2-40B4-BE49-F238E27FC236}">
              <a16:creationId xmlns:a16="http://schemas.microsoft.com/office/drawing/2014/main" xmlns="" id="{00000000-0008-0000-06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a:extLst>
            <a:ext uri="{FF2B5EF4-FFF2-40B4-BE49-F238E27FC236}">
              <a16:creationId xmlns:a16="http://schemas.microsoft.com/office/drawing/2014/main" xmlns="" id="{00000000-0008-0000-0600-00002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a:extLst>
            <a:ext uri="{FF2B5EF4-FFF2-40B4-BE49-F238E27FC236}">
              <a16:creationId xmlns:a16="http://schemas.microsoft.com/office/drawing/2014/main" xmlns="" id="{00000000-0008-0000-0600-00002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a:extLst>
            <a:ext uri="{FF2B5EF4-FFF2-40B4-BE49-F238E27FC236}">
              <a16:creationId xmlns:a16="http://schemas.microsoft.com/office/drawing/2014/main" xmlns=""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a:extLst>
            <a:ext uri="{FF2B5EF4-FFF2-40B4-BE49-F238E27FC236}">
              <a16:creationId xmlns:a16="http://schemas.microsoft.com/office/drawing/2014/main" xmlns="" id="{00000000-0008-0000-0600-00002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a:extLst>
            <a:ext uri="{FF2B5EF4-FFF2-40B4-BE49-F238E27FC236}">
              <a16:creationId xmlns:a16="http://schemas.microsoft.com/office/drawing/2014/main" xmlns="" id="{00000000-0008-0000-0600-00002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a:extLst>
            <a:ext uri="{FF2B5EF4-FFF2-40B4-BE49-F238E27FC236}">
              <a16:creationId xmlns:a16="http://schemas.microsoft.com/office/drawing/2014/main" xmlns="" id="{00000000-0008-0000-0600-00002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a:extLst>
            <a:ext uri="{FF2B5EF4-FFF2-40B4-BE49-F238E27FC236}">
              <a16:creationId xmlns:a16="http://schemas.microsoft.com/office/drawing/2014/main" xmlns="" id="{00000000-0008-0000-0600-00002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a:extLst>
            <a:ext uri="{FF2B5EF4-FFF2-40B4-BE49-F238E27FC236}">
              <a16:creationId xmlns:a16="http://schemas.microsoft.com/office/drawing/2014/main" xmlns="" id="{00000000-0008-0000-0600-00002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a:extLst>
            <a:ext uri="{FF2B5EF4-FFF2-40B4-BE49-F238E27FC236}">
              <a16:creationId xmlns:a16="http://schemas.microsoft.com/office/drawing/2014/main" xmlns="" id="{00000000-0008-0000-0600-00003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a:extLst>
            <a:ext uri="{FF2B5EF4-FFF2-40B4-BE49-F238E27FC236}">
              <a16:creationId xmlns:a16="http://schemas.microsoft.com/office/drawing/2014/main" xmlns="" id="{00000000-0008-0000-0600-00003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a:extLst>
            <a:ext uri="{FF2B5EF4-FFF2-40B4-BE49-F238E27FC236}">
              <a16:creationId xmlns:a16="http://schemas.microsoft.com/office/drawing/2014/main" xmlns="" id="{00000000-0008-0000-0600-00003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a:extLst>
            <a:ext uri="{FF2B5EF4-FFF2-40B4-BE49-F238E27FC236}">
              <a16:creationId xmlns:a16="http://schemas.microsoft.com/office/drawing/2014/main" xmlns="" id="{00000000-0008-0000-0600-00003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a:extLst>
            <a:ext uri="{FF2B5EF4-FFF2-40B4-BE49-F238E27FC236}">
              <a16:creationId xmlns:a16="http://schemas.microsoft.com/office/drawing/2014/main" xmlns="" id="{00000000-0008-0000-0600-00003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a:extLst>
            <a:ext uri="{FF2B5EF4-FFF2-40B4-BE49-F238E27FC236}">
              <a16:creationId xmlns:a16="http://schemas.microsoft.com/office/drawing/2014/main" xmlns="" id="{00000000-0008-0000-0600-00003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a:extLst>
            <a:ext uri="{FF2B5EF4-FFF2-40B4-BE49-F238E27FC236}">
              <a16:creationId xmlns:a16="http://schemas.microsoft.com/office/drawing/2014/main" xmlns="" id="{00000000-0008-0000-0600-00004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a:extLst>
            <a:ext uri="{FF2B5EF4-FFF2-40B4-BE49-F238E27FC236}">
              <a16:creationId xmlns:a16="http://schemas.microsoft.com/office/drawing/2014/main" xmlns="" id="{00000000-0008-0000-0600-00004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a:extLst>
            <a:ext uri="{FF2B5EF4-FFF2-40B4-BE49-F238E27FC236}">
              <a16:creationId xmlns:a16="http://schemas.microsoft.com/office/drawing/2014/main" xmlns="" id="{00000000-0008-0000-06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a:extLst>
            <a:ext uri="{FF2B5EF4-FFF2-40B4-BE49-F238E27FC236}">
              <a16:creationId xmlns:a16="http://schemas.microsoft.com/office/drawing/2014/main" xmlns="" id="{00000000-0008-0000-0600-00004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a:extLst>
            <a:ext uri="{FF2B5EF4-FFF2-40B4-BE49-F238E27FC236}">
              <a16:creationId xmlns:a16="http://schemas.microsoft.com/office/drawing/2014/main" xmlns="" id="{00000000-0008-0000-0600-00004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a:extLst>
            <a:ext uri="{FF2B5EF4-FFF2-40B4-BE49-F238E27FC236}">
              <a16:creationId xmlns:a16="http://schemas.microsoft.com/office/drawing/2014/main" xmlns="" id="{00000000-0008-0000-0600-00004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a:extLst>
            <a:ext uri="{FF2B5EF4-FFF2-40B4-BE49-F238E27FC236}">
              <a16:creationId xmlns:a16="http://schemas.microsoft.com/office/drawing/2014/main" xmlns="" id="{00000000-0008-0000-0600-00004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a:extLst>
            <a:ext uri="{FF2B5EF4-FFF2-40B4-BE49-F238E27FC236}">
              <a16:creationId xmlns:a16="http://schemas.microsoft.com/office/drawing/2014/main" xmlns="" id="{00000000-0008-0000-0600-00004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a:extLst>
            <a:ext uri="{FF2B5EF4-FFF2-40B4-BE49-F238E27FC236}">
              <a16:creationId xmlns:a16="http://schemas.microsoft.com/office/drawing/2014/main" xmlns="" id="{00000000-0008-0000-0600-00004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a:extLst>
            <a:ext uri="{FF2B5EF4-FFF2-40B4-BE49-F238E27FC236}">
              <a16:creationId xmlns:a16="http://schemas.microsoft.com/office/drawing/2014/main" xmlns="" id="{00000000-0008-0000-0600-00004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a:extLst>
            <a:ext uri="{FF2B5EF4-FFF2-40B4-BE49-F238E27FC236}">
              <a16:creationId xmlns:a16="http://schemas.microsoft.com/office/drawing/2014/main" xmlns="" id="{00000000-0008-0000-0600-00004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a:extLst>
            <a:ext uri="{FF2B5EF4-FFF2-40B4-BE49-F238E27FC236}">
              <a16:creationId xmlns:a16="http://schemas.microsoft.com/office/drawing/2014/main" xmlns="" id="{00000000-0008-0000-0600-00004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a:extLst>
            <a:ext uri="{FF2B5EF4-FFF2-40B4-BE49-F238E27FC236}">
              <a16:creationId xmlns:a16="http://schemas.microsoft.com/office/drawing/2014/main" xmlns="" id="{00000000-0008-0000-0600-00005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a:extLst>
            <a:ext uri="{FF2B5EF4-FFF2-40B4-BE49-F238E27FC236}">
              <a16:creationId xmlns:a16="http://schemas.microsoft.com/office/drawing/2014/main" xmlns="" id="{00000000-0008-0000-0600-00005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a:extLst>
            <a:ext uri="{FF2B5EF4-FFF2-40B4-BE49-F238E27FC236}">
              <a16:creationId xmlns:a16="http://schemas.microsoft.com/office/drawing/2014/main" xmlns="" id="{00000000-0008-0000-0600-00005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a:extLst>
            <a:ext uri="{FF2B5EF4-FFF2-40B4-BE49-F238E27FC236}">
              <a16:creationId xmlns:a16="http://schemas.microsoft.com/office/drawing/2014/main" xmlns=""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a:extLst>
            <a:ext uri="{FF2B5EF4-FFF2-40B4-BE49-F238E27FC236}">
              <a16:creationId xmlns:a16="http://schemas.microsoft.com/office/drawing/2014/main" xmlns="" id="{00000000-0008-0000-0600-00005E020000}"/>
            </a:ext>
          </a:extLst>
        </xdr:cNvPr>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a:extLst>
            <a:ext uri="{FF2B5EF4-FFF2-40B4-BE49-F238E27FC236}">
              <a16:creationId xmlns:a16="http://schemas.microsoft.com/office/drawing/2014/main" xmlns="" id="{00000000-0008-0000-0600-000060020000}"/>
            </a:ext>
          </a:extLst>
        </xdr:cNvPr>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143798</xdr:rowOff>
    </xdr:from>
    <xdr:to>
      <xdr:col>23</xdr:col>
      <xdr:colOff>517525</xdr:colOff>
      <xdr:row>74</xdr:row>
      <xdr:rowOff>161891</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flipV="1">
          <a:off x="15481300" y="12831098"/>
          <a:ext cx="838200" cy="1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46492</xdr:rowOff>
    </xdr:from>
    <xdr:ext cx="534377" cy="259045"/>
    <xdr:sp macro="" textlink="">
      <xdr:nvSpPr>
        <xdr:cNvPr id="611" name="公債費平均値テキスト">
          <a:extLst>
            <a:ext uri="{FF2B5EF4-FFF2-40B4-BE49-F238E27FC236}">
              <a16:creationId xmlns:a16="http://schemas.microsoft.com/office/drawing/2014/main" xmlns="" id="{00000000-0008-0000-0600-000063020000}"/>
            </a:ext>
          </a:extLst>
        </xdr:cNvPr>
        <xdr:cNvSpPr txBox="1"/>
      </xdr:nvSpPr>
      <xdr:spPr>
        <a:xfrm>
          <a:off x="16370300" y="1290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a:extLst>
            <a:ext uri="{FF2B5EF4-FFF2-40B4-BE49-F238E27FC236}">
              <a16:creationId xmlns:a16="http://schemas.microsoft.com/office/drawing/2014/main" xmlns="" id="{00000000-0008-0000-0600-000064020000}"/>
            </a:ext>
          </a:extLst>
        </xdr:cNvPr>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161891</xdr:rowOff>
    </xdr:from>
    <xdr:to>
      <xdr:col>22</xdr:col>
      <xdr:colOff>365125</xdr:colOff>
      <xdr:row>75</xdr:row>
      <xdr:rowOff>47117</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flipV="1">
          <a:off x="14592300" y="12849191"/>
          <a:ext cx="889000" cy="5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a:extLst>
            <a:ext uri="{FF2B5EF4-FFF2-40B4-BE49-F238E27FC236}">
              <a16:creationId xmlns:a16="http://schemas.microsoft.com/office/drawing/2014/main" xmlns="" id="{00000000-0008-0000-0600-000066020000}"/>
            </a:ext>
          </a:extLst>
        </xdr:cNvPr>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154995</xdr:rowOff>
    </xdr:from>
    <xdr:ext cx="534377"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5214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47117</xdr:rowOff>
    </xdr:from>
    <xdr:to>
      <xdr:col>21</xdr:col>
      <xdr:colOff>161925</xdr:colOff>
      <xdr:row>75</xdr:row>
      <xdr:rowOff>96086</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flipV="1">
          <a:off x="13703300" y="12905867"/>
          <a:ext cx="889000" cy="4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170755</xdr:rowOff>
    </xdr:from>
    <xdr:to>
      <xdr:col>21</xdr:col>
      <xdr:colOff>212725</xdr:colOff>
      <xdr:row>75</xdr:row>
      <xdr:rowOff>100905</xdr:rowOff>
    </xdr:to>
    <xdr:sp macro="" textlink="">
      <xdr:nvSpPr>
        <xdr:cNvPr id="617" name="フローチャート : 判断 616">
          <a:extLst>
            <a:ext uri="{FF2B5EF4-FFF2-40B4-BE49-F238E27FC236}">
              <a16:creationId xmlns:a16="http://schemas.microsoft.com/office/drawing/2014/main" xmlns="" id="{00000000-0008-0000-0600-000069020000}"/>
            </a:ext>
          </a:extLst>
        </xdr:cNvPr>
        <xdr:cNvSpPr/>
      </xdr:nvSpPr>
      <xdr:spPr>
        <a:xfrm>
          <a:off x="14541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92032</xdr:rowOff>
    </xdr:from>
    <xdr:ext cx="534377"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4325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96086</xdr:rowOff>
    </xdr:from>
    <xdr:to>
      <xdr:col>19</xdr:col>
      <xdr:colOff>644525</xdr:colOff>
      <xdr:row>75</xdr:row>
      <xdr:rowOff>111844</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flipV="1">
          <a:off x="12814300" y="12954836"/>
          <a:ext cx="889000" cy="1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1934</xdr:rowOff>
    </xdr:from>
    <xdr:to>
      <xdr:col>20</xdr:col>
      <xdr:colOff>9525</xdr:colOff>
      <xdr:row>75</xdr:row>
      <xdr:rowOff>103534</xdr:rowOff>
    </xdr:to>
    <xdr:sp macro="" textlink="">
      <xdr:nvSpPr>
        <xdr:cNvPr id="620" name="フローチャート : 判断 619">
          <a:extLst>
            <a:ext uri="{FF2B5EF4-FFF2-40B4-BE49-F238E27FC236}">
              <a16:creationId xmlns:a16="http://schemas.microsoft.com/office/drawing/2014/main" xmlns="" id="{00000000-0008-0000-0600-00006C020000}"/>
            </a:ext>
          </a:extLst>
        </xdr:cNvPr>
        <xdr:cNvSpPr/>
      </xdr:nvSpPr>
      <xdr:spPr>
        <a:xfrm>
          <a:off x="13652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120061</xdr:rowOff>
    </xdr:from>
    <xdr:ext cx="534377"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3436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171049</xdr:rowOff>
    </xdr:from>
    <xdr:to>
      <xdr:col>18</xdr:col>
      <xdr:colOff>492125</xdr:colOff>
      <xdr:row>75</xdr:row>
      <xdr:rowOff>101199</xdr:rowOff>
    </xdr:to>
    <xdr:sp macro="" textlink="">
      <xdr:nvSpPr>
        <xdr:cNvPr id="622" name="フローチャート : 判断 621">
          <a:extLst>
            <a:ext uri="{FF2B5EF4-FFF2-40B4-BE49-F238E27FC236}">
              <a16:creationId xmlns:a16="http://schemas.microsoft.com/office/drawing/2014/main" xmlns="" id="{00000000-0008-0000-0600-00006E020000}"/>
            </a:ext>
          </a:extLst>
        </xdr:cNvPr>
        <xdr:cNvSpPr/>
      </xdr:nvSpPr>
      <xdr:spPr>
        <a:xfrm>
          <a:off x="12763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117726</xdr:rowOff>
    </xdr:from>
    <xdr:ext cx="534377"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2547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92998</xdr:rowOff>
    </xdr:from>
    <xdr:to>
      <xdr:col>23</xdr:col>
      <xdr:colOff>568325</xdr:colOff>
      <xdr:row>75</xdr:row>
      <xdr:rowOff>23148</xdr:rowOff>
    </xdr:to>
    <xdr:sp macro="" textlink="">
      <xdr:nvSpPr>
        <xdr:cNvPr id="629" name="円/楕円 628">
          <a:extLst>
            <a:ext uri="{FF2B5EF4-FFF2-40B4-BE49-F238E27FC236}">
              <a16:creationId xmlns:a16="http://schemas.microsoft.com/office/drawing/2014/main" xmlns="" id="{00000000-0008-0000-0600-000075020000}"/>
            </a:ext>
          </a:extLst>
        </xdr:cNvPr>
        <xdr:cNvSpPr/>
      </xdr:nvSpPr>
      <xdr:spPr>
        <a:xfrm>
          <a:off x="16268700" y="127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115875</xdr:rowOff>
    </xdr:from>
    <xdr:ext cx="534377" cy="259045"/>
    <xdr:sp macro="" textlink="">
      <xdr:nvSpPr>
        <xdr:cNvPr id="630" name="公債費該当値テキスト">
          <a:extLst>
            <a:ext uri="{FF2B5EF4-FFF2-40B4-BE49-F238E27FC236}">
              <a16:creationId xmlns:a16="http://schemas.microsoft.com/office/drawing/2014/main" xmlns="" id="{00000000-0008-0000-0600-000076020000}"/>
            </a:ext>
          </a:extLst>
        </xdr:cNvPr>
        <xdr:cNvSpPr txBox="1"/>
      </xdr:nvSpPr>
      <xdr:spPr>
        <a:xfrm>
          <a:off x="16370300" y="1263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49,749</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111091</xdr:rowOff>
    </xdr:from>
    <xdr:to>
      <xdr:col>22</xdr:col>
      <xdr:colOff>415925</xdr:colOff>
      <xdr:row>75</xdr:row>
      <xdr:rowOff>41241</xdr:rowOff>
    </xdr:to>
    <xdr:sp macro="" textlink="">
      <xdr:nvSpPr>
        <xdr:cNvPr id="631" name="円/楕円 630">
          <a:extLst>
            <a:ext uri="{FF2B5EF4-FFF2-40B4-BE49-F238E27FC236}">
              <a16:creationId xmlns:a16="http://schemas.microsoft.com/office/drawing/2014/main" xmlns="" id="{00000000-0008-0000-0600-000077020000}"/>
            </a:ext>
          </a:extLst>
        </xdr:cNvPr>
        <xdr:cNvSpPr/>
      </xdr:nvSpPr>
      <xdr:spPr>
        <a:xfrm>
          <a:off x="15430500" y="1279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57768</xdr:rowOff>
    </xdr:from>
    <xdr:ext cx="534377"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5214111" y="1257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48,641</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167767</xdr:rowOff>
    </xdr:from>
    <xdr:to>
      <xdr:col>21</xdr:col>
      <xdr:colOff>212725</xdr:colOff>
      <xdr:row>75</xdr:row>
      <xdr:rowOff>97917</xdr:rowOff>
    </xdr:to>
    <xdr:sp macro="" textlink="">
      <xdr:nvSpPr>
        <xdr:cNvPr id="633" name="円/楕円 632">
          <a:extLst>
            <a:ext uri="{FF2B5EF4-FFF2-40B4-BE49-F238E27FC236}">
              <a16:creationId xmlns:a16="http://schemas.microsoft.com/office/drawing/2014/main" xmlns="" id="{00000000-0008-0000-0600-000079020000}"/>
            </a:ext>
          </a:extLst>
        </xdr:cNvPr>
        <xdr:cNvSpPr/>
      </xdr:nvSpPr>
      <xdr:spPr>
        <a:xfrm>
          <a:off x="14541500" y="128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114444</xdr:rowOff>
    </xdr:from>
    <xdr:ext cx="534377"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4325111" y="1263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45,170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45286</xdr:rowOff>
    </xdr:from>
    <xdr:to>
      <xdr:col>20</xdr:col>
      <xdr:colOff>9525</xdr:colOff>
      <xdr:row>75</xdr:row>
      <xdr:rowOff>146887</xdr:rowOff>
    </xdr:to>
    <xdr:sp macro="" textlink="">
      <xdr:nvSpPr>
        <xdr:cNvPr id="635" name="円/楕円 634">
          <a:extLst>
            <a:ext uri="{FF2B5EF4-FFF2-40B4-BE49-F238E27FC236}">
              <a16:creationId xmlns:a16="http://schemas.microsoft.com/office/drawing/2014/main" xmlns="" id="{00000000-0008-0000-0600-00007B020000}"/>
            </a:ext>
          </a:extLst>
        </xdr:cNvPr>
        <xdr:cNvSpPr/>
      </xdr:nvSpPr>
      <xdr:spPr>
        <a:xfrm>
          <a:off x="13652500" y="129040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138014</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3436111" y="1299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42,171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61044</xdr:rowOff>
    </xdr:from>
    <xdr:to>
      <xdr:col>18</xdr:col>
      <xdr:colOff>492125</xdr:colOff>
      <xdr:row>75</xdr:row>
      <xdr:rowOff>162644</xdr:rowOff>
    </xdr:to>
    <xdr:sp macro="" textlink="">
      <xdr:nvSpPr>
        <xdr:cNvPr id="637" name="円/楕円 636">
          <a:extLst>
            <a:ext uri="{FF2B5EF4-FFF2-40B4-BE49-F238E27FC236}">
              <a16:creationId xmlns:a16="http://schemas.microsoft.com/office/drawing/2014/main" xmlns="" id="{00000000-0008-0000-0600-00007D020000}"/>
            </a:ext>
          </a:extLst>
        </xdr:cNvPr>
        <xdr:cNvSpPr/>
      </xdr:nvSpPr>
      <xdr:spPr>
        <a:xfrm>
          <a:off x="12763500" y="1291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153770</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547111" y="1301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a:extLst>
            <a:ext uri="{FF2B5EF4-FFF2-40B4-BE49-F238E27FC236}">
              <a16:creationId xmlns:a16="http://schemas.microsoft.com/office/drawing/2014/main" xmlns=""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a:extLst>
            <a:ext uri="{FF2B5EF4-FFF2-40B4-BE49-F238E27FC236}">
              <a16:creationId xmlns:a16="http://schemas.microsoft.com/office/drawing/2014/main" xmlns=""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a:extLst>
            <a:ext uri="{FF2B5EF4-FFF2-40B4-BE49-F238E27FC236}">
              <a16:creationId xmlns:a16="http://schemas.microsoft.com/office/drawing/2014/main" xmlns=""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a:extLst>
            <a:ext uri="{FF2B5EF4-FFF2-40B4-BE49-F238E27FC236}">
              <a16:creationId xmlns:a16="http://schemas.microsoft.com/office/drawing/2014/main" xmlns=""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a:extLst>
            <a:ext uri="{FF2B5EF4-FFF2-40B4-BE49-F238E27FC236}">
              <a16:creationId xmlns:a16="http://schemas.microsoft.com/office/drawing/2014/main" xmlns=""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a:extLst>
            <a:ext uri="{FF2B5EF4-FFF2-40B4-BE49-F238E27FC236}">
              <a16:creationId xmlns:a16="http://schemas.microsoft.com/office/drawing/2014/main" xmlns=""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a:extLst>
            <a:ext uri="{FF2B5EF4-FFF2-40B4-BE49-F238E27FC236}">
              <a16:creationId xmlns:a16="http://schemas.microsoft.com/office/drawing/2014/main" xmlns=""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a:extLst>
            <a:ext uri="{FF2B5EF4-FFF2-40B4-BE49-F238E27FC236}">
              <a16:creationId xmlns:a16="http://schemas.microsoft.com/office/drawing/2014/main" xmlns=""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a:extLst>
            <a:ext uri="{FF2B5EF4-FFF2-40B4-BE49-F238E27FC236}">
              <a16:creationId xmlns:a16="http://schemas.microsoft.com/office/drawing/2014/main" xmlns=""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a:extLst>
            <a:ext uri="{FF2B5EF4-FFF2-40B4-BE49-F238E27FC236}">
              <a16:creationId xmlns:a16="http://schemas.microsoft.com/office/drawing/2014/main" xmlns=""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a:extLst>
            <a:ext uri="{FF2B5EF4-FFF2-40B4-BE49-F238E27FC236}">
              <a16:creationId xmlns:a16="http://schemas.microsoft.com/office/drawing/2014/main" xmlns=""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a:extLst>
            <a:ext uri="{FF2B5EF4-FFF2-40B4-BE49-F238E27FC236}">
              <a16:creationId xmlns:a16="http://schemas.microsoft.com/office/drawing/2014/main" xmlns=""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a:extLst>
            <a:ext uri="{FF2B5EF4-FFF2-40B4-BE49-F238E27FC236}">
              <a16:creationId xmlns:a16="http://schemas.microsoft.com/office/drawing/2014/main" xmlns=""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a:extLst>
            <a:ext uri="{FF2B5EF4-FFF2-40B4-BE49-F238E27FC236}">
              <a16:creationId xmlns:a16="http://schemas.microsoft.com/office/drawing/2014/main" xmlns=""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a:extLst>
            <a:ext uri="{FF2B5EF4-FFF2-40B4-BE49-F238E27FC236}">
              <a16:creationId xmlns:a16="http://schemas.microsoft.com/office/drawing/2014/main" xmlns="" id="{00000000-0008-0000-0600-000097020000}"/>
            </a:ext>
          </a:extLst>
        </xdr:cNvPr>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a:extLst>
            <a:ext uri="{FF2B5EF4-FFF2-40B4-BE49-F238E27FC236}">
              <a16:creationId xmlns:a16="http://schemas.microsoft.com/office/drawing/2014/main" xmlns="" id="{00000000-0008-0000-0600-000099020000}"/>
            </a:ext>
          </a:extLst>
        </xdr:cNvPr>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22295</xdr:rowOff>
    </xdr:from>
    <xdr:to>
      <xdr:col>23</xdr:col>
      <xdr:colOff>517525</xdr:colOff>
      <xdr:row>99</xdr:row>
      <xdr:rowOff>42800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flipV="1">
          <a:off x="15481300" y="16995845"/>
          <a:ext cx="838200" cy="2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a:extLst>
            <a:ext uri="{FF2B5EF4-FFF2-40B4-BE49-F238E27FC236}">
              <a16:creationId xmlns:a16="http://schemas.microsoft.com/office/drawing/2014/main" xmlns="" id="{00000000-0008-0000-0600-00009C020000}"/>
            </a:ext>
          </a:extLst>
        </xdr:cNvPr>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a:extLst>
            <a:ext uri="{FF2B5EF4-FFF2-40B4-BE49-F238E27FC236}">
              <a16:creationId xmlns:a16="http://schemas.microsoft.com/office/drawing/2014/main" xmlns="" id="{00000000-0008-0000-0600-00009D020000}"/>
            </a:ext>
          </a:extLst>
        </xdr:cNvPr>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42800</xdr:rowOff>
    </xdr:from>
    <xdr:to>
      <xdr:col>22</xdr:col>
      <xdr:colOff>365125</xdr:colOff>
      <xdr:row>99</xdr:row>
      <xdr:rowOff>43821</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flipV="1">
          <a:off x="14592300" y="17016350"/>
          <a:ext cx="889000" cy="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a:extLst>
            <a:ext uri="{FF2B5EF4-FFF2-40B4-BE49-F238E27FC236}">
              <a16:creationId xmlns:a16="http://schemas.microsoft.com/office/drawing/2014/main" xmlns="" id="{00000000-0008-0000-0600-00009F020000}"/>
            </a:ext>
          </a:extLst>
        </xdr:cNvPr>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61851</xdr:rowOff>
    </xdr:from>
    <xdr:ext cx="534377"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5214111" y="166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41005</xdr:rowOff>
    </xdr:from>
    <xdr:to>
      <xdr:col>21</xdr:col>
      <xdr:colOff>161925</xdr:colOff>
      <xdr:row>99</xdr:row>
      <xdr:rowOff>43821</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3703300" y="17014555"/>
          <a:ext cx="8890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99267</xdr:rowOff>
    </xdr:from>
    <xdr:to>
      <xdr:col>21</xdr:col>
      <xdr:colOff>212725</xdr:colOff>
      <xdr:row>99</xdr:row>
      <xdr:rowOff>29417</xdr:rowOff>
    </xdr:to>
    <xdr:sp macro="" textlink="">
      <xdr:nvSpPr>
        <xdr:cNvPr id="674" name="フローチャート : 判断 673">
          <a:extLst>
            <a:ext uri="{FF2B5EF4-FFF2-40B4-BE49-F238E27FC236}">
              <a16:creationId xmlns:a16="http://schemas.microsoft.com/office/drawing/2014/main" xmlns="" id="{00000000-0008-0000-0600-0000A2020000}"/>
            </a:ext>
          </a:extLst>
        </xdr:cNvPr>
        <xdr:cNvSpPr/>
      </xdr:nvSpPr>
      <xdr:spPr>
        <a:xfrm>
          <a:off x="14541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45944</xdr:rowOff>
    </xdr:from>
    <xdr:ext cx="534377"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4325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41005</xdr:rowOff>
    </xdr:from>
    <xdr:to>
      <xdr:col>19</xdr:col>
      <xdr:colOff>644525</xdr:colOff>
      <xdr:row>99</xdr:row>
      <xdr:rowOff>44202</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flipV="1">
          <a:off x="12814300" y="17014555"/>
          <a:ext cx="889000" cy="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89498</xdr:rowOff>
    </xdr:from>
    <xdr:to>
      <xdr:col>20</xdr:col>
      <xdr:colOff>9525</xdr:colOff>
      <xdr:row>99</xdr:row>
      <xdr:rowOff>19648</xdr:rowOff>
    </xdr:to>
    <xdr:sp macro="" textlink="">
      <xdr:nvSpPr>
        <xdr:cNvPr id="677" name="フローチャート : 判断 676">
          <a:extLst>
            <a:ext uri="{FF2B5EF4-FFF2-40B4-BE49-F238E27FC236}">
              <a16:creationId xmlns:a16="http://schemas.microsoft.com/office/drawing/2014/main" xmlns="" id="{00000000-0008-0000-0600-0000A5020000}"/>
            </a:ext>
          </a:extLst>
        </xdr:cNvPr>
        <xdr:cNvSpPr/>
      </xdr:nvSpPr>
      <xdr:spPr>
        <a:xfrm>
          <a:off x="13652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36175</xdr:rowOff>
    </xdr:from>
    <xdr:ext cx="534377"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3436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63095</xdr:rowOff>
    </xdr:from>
    <xdr:to>
      <xdr:col>18</xdr:col>
      <xdr:colOff>492125</xdr:colOff>
      <xdr:row>98</xdr:row>
      <xdr:rowOff>164695</xdr:rowOff>
    </xdr:to>
    <xdr:sp macro="" textlink="">
      <xdr:nvSpPr>
        <xdr:cNvPr id="679" name="フローチャート : 判断 678">
          <a:extLst>
            <a:ext uri="{FF2B5EF4-FFF2-40B4-BE49-F238E27FC236}">
              <a16:creationId xmlns:a16="http://schemas.microsoft.com/office/drawing/2014/main" xmlns="" id="{00000000-0008-0000-0600-0000A7020000}"/>
            </a:ext>
          </a:extLst>
        </xdr:cNvPr>
        <xdr:cNvSpPr/>
      </xdr:nvSpPr>
      <xdr:spPr>
        <a:xfrm>
          <a:off x="12763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9772</xdr:rowOff>
    </xdr:from>
    <xdr:ext cx="534377"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2547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142945</xdr:rowOff>
    </xdr:from>
    <xdr:to>
      <xdr:col>23</xdr:col>
      <xdr:colOff>568325</xdr:colOff>
      <xdr:row>99</xdr:row>
      <xdr:rowOff>73095</xdr:rowOff>
    </xdr:to>
    <xdr:sp macro="" textlink="">
      <xdr:nvSpPr>
        <xdr:cNvPr id="686" name="円/楕円 685">
          <a:extLst>
            <a:ext uri="{FF2B5EF4-FFF2-40B4-BE49-F238E27FC236}">
              <a16:creationId xmlns:a16="http://schemas.microsoft.com/office/drawing/2014/main" xmlns="" id="{00000000-0008-0000-0600-0000AE020000}"/>
            </a:ext>
          </a:extLst>
        </xdr:cNvPr>
        <xdr:cNvSpPr/>
      </xdr:nvSpPr>
      <xdr:spPr>
        <a:xfrm>
          <a:off x="16268700" y="1694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87288</xdr:rowOff>
    </xdr:from>
    <xdr:ext cx="469744" cy="259045"/>
    <xdr:sp macro="" textlink="">
      <xdr:nvSpPr>
        <xdr:cNvPr id="687" name="積立金該当値テキスト">
          <a:extLst>
            <a:ext uri="{FF2B5EF4-FFF2-40B4-BE49-F238E27FC236}">
              <a16:creationId xmlns:a16="http://schemas.microsoft.com/office/drawing/2014/main" xmlns="" id="{00000000-0008-0000-0600-0000AF020000}"/>
            </a:ext>
          </a:extLst>
        </xdr:cNvPr>
        <xdr:cNvSpPr txBox="1"/>
      </xdr:nvSpPr>
      <xdr:spPr>
        <a:xfrm>
          <a:off x="16370300" y="1688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163450</xdr:rowOff>
    </xdr:from>
    <xdr:to>
      <xdr:col>22</xdr:col>
      <xdr:colOff>415925</xdr:colOff>
      <xdr:row>99</xdr:row>
      <xdr:rowOff>93600</xdr:rowOff>
    </xdr:to>
    <xdr:sp macro="" textlink="">
      <xdr:nvSpPr>
        <xdr:cNvPr id="688" name="円/楕円 687">
          <a:extLst>
            <a:ext uri="{FF2B5EF4-FFF2-40B4-BE49-F238E27FC236}">
              <a16:creationId xmlns:a16="http://schemas.microsoft.com/office/drawing/2014/main" xmlns="" id="{00000000-0008-0000-0600-0000B0020000}"/>
            </a:ext>
          </a:extLst>
        </xdr:cNvPr>
        <xdr:cNvSpPr/>
      </xdr:nvSpPr>
      <xdr:spPr>
        <a:xfrm>
          <a:off x="15430500" y="169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84727</xdr:rowOff>
    </xdr:from>
    <xdr:ext cx="378565"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5292017" y="17058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164471</xdr:rowOff>
    </xdr:from>
    <xdr:to>
      <xdr:col>21</xdr:col>
      <xdr:colOff>212725</xdr:colOff>
      <xdr:row>99</xdr:row>
      <xdr:rowOff>94621</xdr:rowOff>
    </xdr:to>
    <xdr:sp macro="" textlink="">
      <xdr:nvSpPr>
        <xdr:cNvPr id="690" name="円/楕円 689">
          <a:extLst>
            <a:ext uri="{FF2B5EF4-FFF2-40B4-BE49-F238E27FC236}">
              <a16:creationId xmlns:a16="http://schemas.microsoft.com/office/drawing/2014/main" xmlns="" id="{00000000-0008-0000-0600-0000B2020000}"/>
            </a:ext>
          </a:extLst>
        </xdr:cNvPr>
        <xdr:cNvSpPr/>
      </xdr:nvSpPr>
      <xdr:spPr>
        <a:xfrm>
          <a:off x="14541500" y="1696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85748</xdr:rowOff>
    </xdr:from>
    <xdr:ext cx="378565"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4403017" y="17059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161655</xdr:rowOff>
    </xdr:from>
    <xdr:to>
      <xdr:col>20</xdr:col>
      <xdr:colOff>9525</xdr:colOff>
      <xdr:row>99</xdr:row>
      <xdr:rowOff>91805</xdr:rowOff>
    </xdr:to>
    <xdr:sp macro="" textlink="">
      <xdr:nvSpPr>
        <xdr:cNvPr id="692" name="円/楕円 691">
          <a:extLst>
            <a:ext uri="{FF2B5EF4-FFF2-40B4-BE49-F238E27FC236}">
              <a16:creationId xmlns:a16="http://schemas.microsoft.com/office/drawing/2014/main" xmlns="" id="{00000000-0008-0000-0600-0000B4020000}"/>
            </a:ext>
          </a:extLst>
        </xdr:cNvPr>
        <xdr:cNvSpPr/>
      </xdr:nvSpPr>
      <xdr:spPr>
        <a:xfrm>
          <a:off x="13652500" y="1696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82932</xdr:rowOff>
    </xdr:from>
    <xdr:ext cx="378565"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3514017" y="17056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164852</xdr:rowOff>
    </xdr:from>
    <xdr:to>
      <xdr:col>18</xdr:col>
      <xdr:colOff>492125</xdr:colOff>
      <xdr:row>99</xdr:row>
      <xdr:rowOff>95002</xdr:rowOff>
    </xdr:to>
    <xdr:sp macro="" textlink="">
      <xdr:nvSpPr>
        <xdr:cNvPr id="694" name="円/楕円 693">
          <a:extLst>
            <a:ext uri="{FF2B5EF4-FFF2-40B4-BE49-F238E27FC236}">
              <a16:creationId xmlns:a16="http://schemas.microsoft.com/office/drawing/2014/main" xmlns="" id="{00000000-0008-0000-0600-0000B6020000}"/>
            </a:ext>
          </a:extLst>
        </xdr:cNvPr>
        <xdr:cNvSpPr/>
      </xdr:nvSpPr>
      <xdr:spPr>
        <a:xfrm>
          <a:off x="12763500" y="1696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99</xdr:row>
      <xdr:rowOff>86129</xdr:rowOff>
    </xdr:from>
    <xdr:ext cx="313932"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2657333" y="17059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a:extLst>
            <a:ext uri="{FF2B5EF4-FFF2-40B4-BE49-F238E27FC236}">
              <a16:creationId xmlns:a16="http://schemas.microsoft.com/office/drawing/2014/main" xmlns=""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a:extLst>
            <a:ext uri="{FF2B5EF4-FFF2-40B4-BE49-F238E27FC236}">
              <a16:creationId xmlns:a16="http://schemas.microsoft.com/office/drawing/2014/main" xmlns=""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a:extLst>
            <a:ext uri="{FF2B5EF4-FFF2-40B4-BE49-F238E27FC236}">
              <a16:creationId xmlns:a16="http://schemas.microsoft.com/office/drawing/2014/main" xmlns=""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a:extLst>
            <a:ext uri="{FF2B5EF4-FFF2-40B4-BE49-F238E27FC236}">
              <a16:creationId xmlns:a16="http://schemas.microsoft.com/office/drawing/2014/main" xmlns=""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a:extLst>
            <a:ext uri="{FF2B5EF4-FFF2-40B4-BE49-F238E27FC236}">
              <a16:creationId xmlns:a16="http://schemas.microsoft.com/office/drawing/2014/main" xmlns=""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a:extLst>
            <a:ext uri="{FF2B5EF4-FFF2-40B4-BE49-F238E27FC236}">
              <a16:creationId xmlns:a16="http://schemas.microsoft.com/office/drawing/2014/main" xmlns=""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a:extLst>
            <a:ext uri="{FF2B5EF4-FFF2-40B4-BE49-F238E27FC236}">
              <a16:creationId xmlns:a16="http://schemas.microsoft.com/office/drawing/2014/main" xmlns=""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a:extLst>
            <a:ext uri="{FF2B5EF4-FFF2-40B4-BE49-F238E27FC236}">
              <a16:creationId xmlns:a16="http://schemas.microsoft.com/office/drawing/2014/main" xmlns=""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a:extLst>
            <a:ext uri="{FF2B5EF4-FFF2-40B4-BE49-F238E27FC236}">
              <a16:creationId xmlns:a16="http://schemas.microsoft.com/office/drawing/2014/main" xmlns=""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a:extLst>
            <a:ext uri="{FF2B5EF4-FFF2-40B4-BE49-F238E27FC236}">
              <a16:creationId xmlns:a16="http://schemas.microsoft.com/office/drawing/2014/main" xmlns=""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a:extLst>
            <a:ext uri="{FF2B5EF4-FFF2-40B4-BE49-F238E27FC236}">
              <a16:creationId xmlns:a16="http://schemas.microsoft.com/office/drawing/2014/main" xmlns=""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a:extLst>
            <a:ext uri="{FF2B5EF4-FFF2-40B4-BE49-F238E27FC236}">
              <a16:creationId xmlns:a16="http://schemas.microsoft.com/office/drawing/2014/main" xmlns="" id="{00000000-0008-0000-0600-0000D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a:extLst>
            <a:ext uri="{FF2B5EF4-FFF2-40B4-BE49-F238E27FC236}">
              <a16:creationId xmlns:a16="http://schemas.microsoft.com/office/drawing/2014/main" xmlns="" id="{00000000-0008-0000-0600-0000D4020000}"/>
            </a:ext>
          </a:extLst>
        </xdr:cNvPr>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81570</xdr:rowOff>
    </xdr:from>
    <xdr:to>
      <xdr:col>32</xdr:col>
      <xdr:colOff>187325</xdr:colOff>
      <xdr:row>39</xdr:row>
      <xdr:rowOff>90519</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flipV="1">
          <a:off x="21323300" y="6768120"/>
          <a:ext cx="838200" cy="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a:extLst>
            <a:ext uri="{FF2B5EF4-FFF2-40B4-BE49-F238E27FC236}">
              <a16:creationId xmlns:a16="http://schemas.microsoft.com/office/drawing/2014/main" xmlns="" id="{00000000-0008-0000-0600-0000D7020000}"/>
            </a:ext>
          </a:extLst>
        </xdr:cNvPr>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a:extLst>
            <a:ext uri="{FF2B5EF4-FFF2-40B4-BE49-F238E27FC236}">
              <a16:creationId xmlns:a16="http://schemas.microsoft.com/office/drawing/2014/main" xmlns="" id="{00000000-0008-0000-0600-0000D8020000}"/>
            </a:ext>
          </a:extLst>
        </xdr:cNvPr>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90519</xdr:rowOff>
    </xdr:from>
    <xdr:to>
      <xdr:col>31</xdr:col>
      <xdr:colOff>34925</xdr:colOff>
      <xdr:row>39</xdr:row>
      <xdr:rowOff>92380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flipV="1">
          <a:off x="20434300" y="6777069"/>
          <a:ext cx="8890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a:extLst>
            <a:ext uri="{FF2B5EF4-FFF2-40B4-BE49-F238E27FC236}">
              <a16:creationId xmlns:a16="http://schemas.microsoft.com/office/drawing/2014/main" xmlns="" id="{00000000-0008-0000-0600-0000DA020000}"/>
            </a:ext>
          </a:extLst>
        </xdr:cNvPr>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92380</xdr:rowOff>
    </xdr:from>
    <xdr:to>
      <xdr:col>29</xdr:col>
      <xdr:colOff>517525</xdr:colOff>
      <xdr:row>39</xdr:row>
      <xdr:rowOff>92935</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flipV="1">
          <a:off x="19545300" y="6778930"/>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7420</xdr:rowOff>
    </xdr:from>
    <xdr:to>
      <xdr:col>29</xdr:col>
      <xdr:colOff>568325</xdr:colOff>
      <xdr:row>39</xdr:row>
      <xdr:rowOff>109020</xdr:rowOff>
    </xdr:to>
    <xdr:sp macro="" textlink="">
      <xdr:nvSpPr>
        <xdr:cNvPr id="733" name="フローチャート : 判断 732">
          <a:extLst>
            <a:ext uri="{FF2B5EF4-FFF2-40B4-BE49-F238E27FC236}">
              <a16:creationId xmlns:a16="http://schemas.microsoft.com/office/drawing/2014/main" xmlns="" id="{00000000-0008-0000-0600-0000DD020000}"/>
            </a:ext>
          </a:extLst>
        </xdr:cNvPr>
        <xdr:cNvSpPr/>
      </xdr:nvSpPr>
      <xdr:spPr>
        <a:xfrm>
          <a:off x="20383500" y="66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125547</xdr:rowOff>
    </xdr:from>
    <xdr:ext cx="469744"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20199427" y="64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89964</xdr:rowOff>
    </xdr:from>
    <xdr:to>
      <xdr:col>28</xdr:col>
      <xdr:colOff>314325</xdr:colOff>
      <xdr:row>39</xdr:row>
      <xdr:rowOff>92935</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18656300" y="6776514"/>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164502</xdr:rowOff>
    </xdr:from>
    <xdr:to>
      <xdr:col>28</xdr:col>
      <xdr:colOff>365125</xdr:colOff>
      <xdr:row>39</xdr:row>
      <xdr:rowOff>94652</xdr:rowOff>
    </xdr:to>
    <xdr:sp macro="" textlink="">
      <xdr:nvSpPr>
        <xdr:cNvPr id="736" name="フローチャート : 判断 735">
          <a:extLst>
            <a:ext uri="{FF2B5EF4-FFF2-40B4-BE49-F238E27FC236}">
              <a16:creationId xmlns:a16="http://schemas.microsoft.com/office/drawing/2014/main" xmlns="" id="{00000000-0008-0000-0600-0000E0020000}"/>
            </a:ext>
          </a:extLst>
        </xdr:cNvPr>
        <xdr:cNvSpPr/>
      </xdr:nvSpPr>
      <xdr:spPr>
        <a:xfrm>
          <a:off x="19494500" y="667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111178</xdr:rowOff>
    </xdr:from>
    <xdr:ext cx="469744"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9310427" y="645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171163</xdr:rowOff>
    </xdr:from>
    <xdr:to>
      <xdr:col>27</xdr:col>
      <xdr:colOff>161925</xdr:colOff>
      <xdr:row>39</xdr:row>
      <xdr:rowOff>101313</xdr:rowOff>
    </xdr:to>
    <xdr:sp macro="" textlink="">
      <xdr:nvSpPr>
        <xdr:cNvPr id="738" name="フローチャート : 判断 737">
          <a:extLst>
            <a:ext uri="{FF2B5EF4-FFF2-40B4-BE49-F238E27FC236}">
              <a16:creationId xmlns:a16="http://schemas.microsoft.com/office/drawing/2014/main" xmlns="" id="{00000000-0008-0000-0600-0000E2020000}"/>
            </a:ext>
          </a:extLst>
        </xdr:cNvPr>
        <xdr:cNvSpPr/>
      </xdr:nvSpPr>
      <xdr:spPr>
        <a:xfrm>
          <a:off x="18605500" y="66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117840</xdr:rowOff>
    </xdr:from>
    <xdr:ext cx="469744"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18421427" y="646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30770</xdr:rowOff>
    </xdr:from>
    <xdr:to>
      <xdr:col>32</xdr:col>
      <xdr:colOff>238125</xdr:colOff>
      <xdr:row>39</xdr:row>
      <xdr:rowOff>132370</xdr:rowOff>
    </xdr:to>
    <xdr:sp macro="" textlink="">
      <xdr:nvSpPr>
        <xdr:cNvPr id="745" name="円/楕円 744">
          <a:extLst>
            <a:ext uri="{FF2B5EF4-FFF2-40B4-BE49-F238E27FC236}">
              <a16:creationId xmlns:a16="http://schemas.microsoft.com/office/drawing/2014/main" xmlns="" id="{00000000-0008-0000-0600-0000E9020000}"/>
            </a:ext>
          </a:extLst>
        </xdr:cNvPr>
        <xdr:cNvSpPr/>
      </xdr:nvSpPr>
      <xdr:spPr>
        <a:xfrm>
          <a:off x="22110700" y="67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129081</xdr:rowOff>
    </xdr:from>
    <xdr:ext cx="378565" cy="259045"/>
    <xdr:sp macro="" textlink="">
      <xdr:nvSpPr>
        <xdr:cNvPr id="746" name="投資及び出資金該当値テキスト">
          <a:extLst>
            <a:ext uri="{FF2B5EF4-FFF2-40B4-BE49-F238E27FC236}">
              <a16:creationId xmlns:a16="http://schemas.microsoft.com/office/drawing/2014/main" xmlns="" id="{00000000-0008-0000-0600-0000EA020000}"/>
            </a:ext>
          </a:extLst>
        </xdr:cNvPr>
        <xdr:cNvSpPr txBox="1"/>
      </xdr:nvSpPr>
      <xdr:spPr>
        <a:xfrm>
          <a:off x="22212300" y="6644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39719</xdr:rowOff>
    </xdr:from>
    <xdr:to>
      <xdr:col>31</xdr:col>
      <xdr:colOff>85725</xdr:colOff>
      <xdr:row>39</xdr:row>
      <xdr:rowOff>141319</xdr:rowOff>
    </xdr:to>
    <xdr:sp macro="" textlink="">
      <xdr:nvSpPr>
        <xdr:cNvPr id="747" name="円/楕円 746">
          <a:extLst>
            <a:ext uri="{FF2B5EF4-FFF2-40B4-BE49-F238E27FC236}">
              <a16:creationId xmlns:a16="http://schemas.microsoft.com/office/drawing/2014/main" xmlns="" id="{00000000-0008-0000-0600-0000EB020000}"/>
            </a:ext>
          </a:extLst>
        </xdr:cNvPr>
        <xdr:cNvSpPr/>
      </xdr:nvSpPr>
      <xdr:spPr>
        <a:xfrm>
          <a:off x="21272500" y="672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132446</xdr:rowOff>
    </xdr:from>
    <xdr:ext cx="378565"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1134017" y="6818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41580</xdr:rowOff>
    </xdr:from>
    <xdr:to>
      <xdr:col>29</xdr:col>
      <xdr:colOff>568325</xdr:colOff>
      <xdr:row>39</xdr:row>
      <xdr:rowOff>143180</xdr:rowOff>
    </xdr:to>
    <xdr:sp macro="" textlink="">
      <xdr:nvSpPr>
        <xdr:cNvPr id="749" name="円/楕円 748">
          <a:extLst>
            <a:ext uri="{FF2B5EF4-FFF2-40B4-BE49-F238E27FC236}">
              <a16:creationId xmlns:a16="http://schemas.microsoft.com/office/drawing/2014/main" xmlns="" id="{00000000-0008-0000-0600-0000ED020000}"/>
            </a:ext>
          </a:extLst>
        </xdr:cNvPr>
        <xdr:cNvSpPr/>
      </xdr:nvSpPr>
      <xdr:spPr>
        <a:xfrm>
          <a:off x="20383500" y="67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134307</xdr:rowOff>
    </xdr:from>
    <xdr:ext cx="378565"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0245017" y="682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42135</xdr:rowOff>
    </xdr:from>
    <xdr:to>
      <xdr:col>28</xdr:col>
      <xdr:colOff>365125</xdr:colOff>
      <xdr:row>39</xdr:row>
      <xdr:rowOff>143735</xdr:rowOff>
    </xdr:to>
    <xdr:sp macro="" textlink="">
      <xdr:nvSpPr>
        <xdr:cNvPr id="751" name="円/楕円 750">
          <a:extLst>
            <a:ext uri="{FF2B5EF4-FFF2-40B4-BE49-F238E27FC236}">
              <a16:creationId xmlns:a16="http://schemas.microsoft.com/office/drawing/2014/main" xmlns="" id="{00000000-0008-0000-0600-0000EF020000}"/>
            </a:ext>
          </a:extLst>
        </xdr:cNvPr>
        <xdr:cNvSpPr/>
      </xdr:nvSpPr>
      <xdr:spPr>
        <a:xfrm>
          <a:off x="19494500" y="672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134862</xdr:rowOff>
    </xdr:from>
    <xdr:ext cx="378565"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356017" y="6821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39164</xdr:rowOff>
    </xdr:from>
    <xdr:to>
      <xdr:col>27</xdr:col>
      <xdr:colOff>161925</xdr:colOff>
      <xdr:row>39</xdr:row>
      <xdr:rowOff>140764</xdr:rowOff>
    </xdr:to>
    <xdr:sp macro="" textlink="">
      <xdr:nvSpPr>
        <xdr:cNvPr id="753" name="円/楕円 752">
          <a:extLst>
            <a:ext uri="{FF2B5EF4-FFF2-40B4-BE49-F238E27FC236}">
              <a16:creationId xmlns:a16="http://schemas.microsoft.com/office/drawing/2014/main" xmlns="" id="{00000000-0008-0000-0600-0000F1020000}"/>
            </a:ext>
          </a:extLst>
        </xdr:cNvPr>
        <xdr:cNvSpPr/>
      </xdr:nvSpPr>
      <xdr:spPr>
        <a:xfrm>
          <a:off x="18605500" y="67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131891</xdr:rowOff>
    </xdr:from>
    <xdr:ext cx="378565"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67017" y="6818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a:extLst>
            <a:ext uri="{FF2B5EF4-FFF2-40B4-BE49-F238E27FC236}">
              <a16:creationId xmlns:a16="http://schemas.microsoft.com/office/drawing/2014/main" xmlns=""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a:extLst>
            <a:ext uri="{FF2B5EF4-FFF2-40B4-BE49-F238E27FC236}">
              <a16:creationId xmlns:a16="http://schemas.microsoft.com/office/drawing/2014/main" xmlns=""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a:extLst>
            <a:ext uri="{FF2B5EF4-FFF2-40B4-BE49-F238E27FC236}">
              <a16:creationId xmlns:a16="http://schemas.microsoft.com/office/drawing/2014/main" xmlns=""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a:extLst>
            <a:ext uri="{FF2B5EF4-FFF2-40B4-BE49-F238E27FC236}">
              <a16:creationId xmlns:a16="http://schemas.microsoft.com/office/drawing/2014/main" xmlns=""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a:extLst>
            <a:ext uri="{FF2B5EF4-FFF2-40B4-BE49-F238E27FC236}">
              <a16:creationId xmlns:a16="http://schemas.microsoft.com/office/drawing/2014/main" xmlns=""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a:extLst>
            <a:ext uri="{FF2B5EF4-FFF2-40B4-BE49-F238E27FC236}">
              <a16:creationId xmlns:a16="http://schemas.microsoft.com/office/drawing/2014/main" xmlns="" id="{00000000-0008-0000-0600-0000FD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a:extLst>
            <a:ext uri="{FF2B5EF4-FFF2-40B4-BE49-F238E27FC236}">
              <a16:creationId xmlns:a16="http://schemas.microsoft.com/office/drawing/2014/main" xmlns="" id="{00000000-0008-0000-0600-0000FF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a:extLst>
            <a:ext uri="{FF2B5EF4-FFF2-40B4-BE49-F238E27FC236}">
              <a16:creationId xmlns:a16="http://schemas.microsoft.com/office/drawing/2014/main" xmlns=""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a:extLst>
            <a:ext uri="{FF2B5EF4-FFF2-40B4-BE49-F238E27FC236}">
              <a16:creationId xmlns:a16="http://schemas.microsoft.com/office/drawing/2014/main" xmlns="" id="{00000000-0008-0000-0600-00000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a:extLst>
            <a:ext uri="{FF2B5EF4-FFF2-40B4-BE49-F238E27FC236}">
              <a16:creationId xmlns:a16="http://schemas.microsoft.com/office/drawing/2014/main" xmlns="" id="{00000000-0008-0000-0600-00000F030000}"/>
            </a:ext>
          </a:extLst>
        </xdr:cNvPr>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126898</xdr:rowOff>
    </xdr:from>
    <xdr:to>
      <xdr:col>32</xdr:col>
      <xdr:colOff>187325</xdr:colOff>
      <xdr:row>58</xdr:row>
      <xdr:rowOff>158772</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21323300" y="10070998"/>
          <a:ext cx="838200" cy="3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a:extLst>
            <a:ext uri="{FF2B5EF4-FFF2-40B4-BE49-F238E27FC236}">
              <a16:creationId xmlns:a16="http://schemas.microsoft.com/office/drawing/2014/main" xmlns="" id="{00000000-0008-0000-0600-000012030000}"/>
            </a:ext>
          </a:extLst>
        </xdr:cNvPr>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a:extLst>
            <a:ext uri="{FF2B5EF4-FFF2-40B4-BE49-F238E27FC236}">
              <a16:creationId xmlns:a16="http://schemas.microsoft.com/office/drawing/2014/main" xmlns="" id="{00000000-0008-0000-0600-000013030000}"/>
            </a:ext>
          </a:extLst>
        </xdr:cNvPr>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83432</xdr:rowOff>
    </xdr:from>
    <xdr:to>
      <xdr:col>31</xdr:col>
      <xdr:colOff>34925</xdr:colOff>
      <xdr:row>58</xdr:row>
      <xdr:rowOff>126898</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0434300" y="10027532"/>
          <a:ext cx="889000" cy="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a:extLst>
            <a:ext uri="{FF2B5EF4-FFF2-40B4-BE49-F238E27FC236}">
              <a16:creationId xmlns:a16="http://schemas.microsoft.com/office/drawing/2014/main" xmlns="" id="{00000000-0008-0000-0600-000015030000}"/>
            </a:ext>
          </a:extLst>
        </xdr:cNvPr>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25367</xdr:rowOff>
    </xdr:from>
    <xdr:to>
      <xdr:col>29</xdr:col>
      <xdr:colOff>517525</xdr:colOff>
      <xdr:row>58</xdr:row>
      <xdr:rowOff>83432</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9545300" y="9969467"/>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2" name="フローチャート : 判断 791">
          <a:extLst>
            <a:ext uri="{FF2B5EF4-FFF2-40B4-BE49-F238E27FC236}">
              <a16:creationId xmlns:a16="http://schemas.microsoft.com/office/drawing/2014/main" xmlns="" id="{00000000-0008-0000-0600-000018030000}"/>
            </a:ext>
          </a:extLst>
        </xdr:cNvPr>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162719</xdr:rowOff>
    </xdr:from>
    <xdr:ext cx="469744"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0199427" y="1010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157857</xdr:rowOff>
    </xdr:from>
    <xdr:to>
      <xdr:col>28</xdr:col>
      <xdr:colOff>314325</xdr:colOff>
      <xdr:row>58</xdr:row>
      <xdr:rowOff>25367</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18656300" y="9930507"/>
          <a:ext cx="889000" cy="3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5" name="フローチャート : 判断 794">
          <a:extLst>
            <a:ext uri="{FF2B5EF4-FFF2-40B4-BE49-F238E27FC236}">
              <a16:creationId xmlns:a16="http://schemas.microsoft.com/office/drawing/2014/main" xmlns="" id="{00000000-0008-0000-0600-00001B030000}"/>
            </a:ext>
          </a:extLst>
        </xdr:cNvPr>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102107</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9310427" y="100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7" name="フローチャート : 判断 796">
          <a:extLst>
            <a:ext uri="{FF2B5EF4-FFF2-40B4-BE49-F238E27FC236}">
              <a16:creationId xmlns:a16="http://schemas.microsoft.com/office/drawing/2014/main" xmlns="" id="{00000000-0008-0000-0600-00001D030000}"/>
            </a:ext>
          </a:extLst>
        </xdr:cNvPr>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106450</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18421427" y="1005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107972</xdr:rowOff>
    </xdr:from>
    <xdr:to>
      <xdr:col>32</xdr:col>
      <xdr:colOff>238125</xdr:colOff>
      <xdr:row>59</xdr:row>
      <xdr:rowOff>38122</xdr:rowOff>
    </xdr:to>
    <xdr:sp macro="" textlink="">
      <xdr:nvSpPr>
        <xdr:cNvPr id="804" name="円/楕円 803">
          <a:extLst>
            <a:ext uri="{FF2B5EF4-FFF2-40B4-BE49-F238E27FC236}">
              <a16:creationId xmlns:a16="http://schemas.microsoft.com/office/drawing/2014/main" xmlns="" id="{00000000-0008-0000-0600-000024030000}"/>
            </a:ext>
          </a:extLst>
        </xdr:cNvPr>
        <xdr:cNvSpPr/>
      </xdr:nvSpPr>
      <xdr:spPr>
        <a:xfrm>
          <a:off x="22110700" y="1005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22899</xdr:rowOff>
    </xdr:from>
    <xdr:ext cx="469744" cy="259045"/>
    <xdr:sp macro="" textlink="">
      <xdr:nvSpPr>
        <xdr:cNvPr id="805" name="貸付金該当値テキスト">
          <a:extLst>
            <a:ext uri="{FF2B5EF4-FFF2-40B4-BE49-F238E27FC236}">
              <a16:creationId xmlns:a16="http://schemas.microsoft.com/office/drawing/2014/main" xmlns="" id="{00000000-0008-0000-0600-000025030000}"/>
            </a:ext>
          </a:extLst>
        </xdr:cNvPr>
        <xdr:cNvSpPr txBox="1"/>
      </xdr:nvSpPr>
      <xdr:spPr>
        <a:xfrm>
          <a:off x="22212300" y="996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76098</xdr:rowOff>
    </xdr:from>
    <xdr:to>
      <xdr:col>31</xdr:col>
      <xdr:colOff>85725</xdr:colOff>
      <xdr:row>59</xdr:row>
      <xdr:rowOff>6248</xdr:rowOff>
    </xdr:to>
    <xdr:sp macro="" textlink="">
      <xdr:nvSpPr>
        <xdr:cNvPr id="806" name="円/楕円 805">
          <a:extLst>
            <a:ext uri="{FF2B5EF4-FFF2-40B4-BE49-F238E27FC236}">
              <a16:creationId xmlns:a16="http://schemas.microsoft.com/office/drawing/2014/main" xmlns="" id="{00000000-0008-0000-0600-000026030000}"/>
            </a:ext>
          </a:extLst>
        </xdr:cNvPr>
        <xdr:cNvSpPr/>
      </xdr:nvSpPr>
      <xdr:spPr>
        <a:xfrm>
          <a:off x="21272500" y="100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168825</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088427" y="1011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32632</xdr:rowOff>
    </xdr:from>
    <xdr:to>
      <xdr:col>29</xdr:col>
      <xdr:colOff>568325</xdr:colOff>
      <xdr:row>58</xdr:row>
      <xdr:rowOff>134232</xdr:rowOff>
    </xdr:to>
    <xdr:sp macro="" textlink="">
      <xdr:nvSpPr>
        <xdr:cNvPr id="808" name="円/楕円 807">
          <a:extLst>
            <a:ext uri="{FF2B5EF4-FFF2-40B4-BE49-F238E27FC236}">
              <a16:creationId xmlns:a16="http://schemas.microsoft.com/office/drawing/2014/main" xmlns="" id="{00000000-0008-0000-0600-000028030000}"/>
            </a:ext>
          </a:extLst>
        </xdr:cNvPr>
        <xdr:cNvSpPr/>
      </xdr:nvSpPr>
      <xdr:spPr>
        <a:xfrm>
          <a:off x="20383500" y="99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150759</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199427" y="975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146017</xdr:rowOff>
    </xdr:from>
    <xdr:to>
      <xdr:col>28</xdr:col>
      <xdr:colOff>365125</xdr:colOff>
      <xdr:row>58</xdr:row>
      <xdr:rowOff>76167</xdr:rowOff>
    </xdr:to>
    <xdr:sp macro="" textlink="">
      <xdr:nvSpPr>
        <xdr:cNvPr id="810" name="円/楕円 809">
          <a:extLst>
            <a:ext uri="{FF2B5EF4-FFF2-40B4-BE49-F238E27FC236}">
              <a16:creationId xmlns:a16="http://schemas.microsoft.com/office/drawing/2014/main" xmlns="" id="{00000000-0008-0000-0600-00002A030000}"/>
            </a:ext>
          </a:extLst>
        </xdr:cNvPr>
        <xdr:cNvSpPr/>
      </xdr:nvSpPr>
      <xdr:spPr>
        <a:xfrm>
          <a:off x="19494500" y="991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92694</xdr:rowOff>
    </xdr:from>
    <xdr:ext cx="469744"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9310427" y="969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107057</xdr:rowOff>
    </xdr:from>
    <xdr:to>
      <xdr:col>27</xdr:col>
      <xdr:colOff>161925</xdr:colOff>
      <xdr:row>58</xdr:row>
      <xdr:rowOff>37207</xdr:rowOff>
    </xdr:to>
    <xdr:sp macro="" textlink="">
      <xdr:nvSpPr>
        <xdr:cNvPr id="812" name="円/楕円 811">
          <a:extLst>
            <a:ext uri="{FF2B5EF4-FFF2-40B4-BE49-F238E27FC236}">
              <a16:creationId xmlns:a16="http://schemas.microsoft.com/office/drawing/2014/main" xmlns="" id="{00000000-0008-0000-0600-00002C030000}"/>
            </a:ext>
          </a:extLst>
        </xdr:cNvPr>
        <xdr:cNvSpPr/>
      </xdr:nvSpPr>
      <xdr:spPr>
        <a:xfrm>
          <a:off x="18605500" y="987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53734</xdr:rowOff>
    </xdr:from>
    <xdr:ext cx="469744"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8421427" y="965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40,196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a:extLst>
            <a:ext uri="{FF2B5EF4-FFF2-40B4-BE49-F238E27FC236}">
              <a16:creationId xmlns:a16="http://schemas.microsoft.com/office/drawing/2014/main" xmlns=""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a:extLst>
            <a:ext uri="{FF2B5EF4-FFF2-40B4-BE49-F238E27FC236}">
              <a16:creationId xmlns:a16="http://schemas.microsoft.com/office/drawing/2014/main" xmlns=""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a:extLst>
            <a:ext uri="{FF2B5EF4-FFF2-40B4-BE49-F238E27FC236}">
              <a16:creationId xmlns:a16="http://schemas.microsoft.com/office/drawing/2014/main" xmlns=""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a:extLst>
            <a:ext uri="{FF2B5EF4-FFF2-40B4-BE49-F238E27FC236}">
              <a16:creationId xmlns:a16="http://schemas.microsoft.com/office/drawing/2014/main" xmlns="" id="{00000000-0008-0000-0600-000047030000}"/>
            </a:ext>
          </a:extLst>
        </xdr:cNvPr>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a:extLst>
            <a:ext uri="{FF2B5EF4-FFF2-40B4-BE49-F238E27FC236}">
              <a16:creationId xmlns:a16="http://schemas.microsoft.com/office/drawing/2014/main" xmlns="" id="{00000000-0008-0000-0600-000049030000}"/>
            </a:ext>
          </a:extLst>
        </xdr:cNvPr>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88342</xdr:rowOff>
    </xdr:from>
    <xdr:to>
      <xdr:col>32</xdr:col>
      <xdr:colOff>187325</xdr:colOff>
      <xdr:row>76</xdr:row>
      <xdr:rowOff>100191</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flipV="1">
          <a:off x="21323300" y="13118542"/>
          <a:ext cx="8382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49744</xdr:rowOff>
    </xdr:from>
    <xdr:ext cx="534377" cy="259045"/>
    <xdr:sp macro="" textlink="">
      <xdr:nvSpPr>
        <xdr:cNvPr id="844" name="繰出金平均値テキスト">
          <a:extLst>
            <a:ext uri="{FF2B5EF4-FFF2-40B4-BE49-F238E27FC236}">
              <a16:creationId xmlns:a16="http://schemas.microsoft.com/office/drawing/2014/main" xmlns="" id="{00000000-0008-0000-0600-00004C030000}"/>
            </a:ext>
          </a:extLst>
        </xdr:cNvPr>
        <xdr:cNvSpPr txBox="1"/>
      </xdr:nvSpPr>
      <xdr:spPr>
        <a:xfrm>
          <a:off x="22212300" y="13079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a:extLst>
            <a:ext uri="{FF2B5EF4-FFF2-40B4-BE49-F238E27FC236}">
              <a16:creationId xmlns:a16="http://schemas.microsoft.com/office/drawing/2014/main" xmlns="" id="{00000000-0008-0000-0600-00004D030000}"/>
            </a:ext>
          </a:extLst>
        </xdr:cNvPr>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100191</xdr:rowOff>
    </xdr:from>
    <xdr:to>
      <xdr:col>31</xdr:col>
      <xdr:colOff>34925</xdr:colOff>
      <xdr:row>77</xdr:row>
      <xdr:rowOff>45</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20434300" y="13130391"/>
          <a:ext cx="889000" cy="7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a:extLst>
            <a:ext uri="{FF2B5EF4-FFF2-40B4-BE49-F238E27FC236}">
              <a16:creationId xmlns:a16="http://schemas.microsoft.com/office/drawing/2014/main" xmlns="" id="{00000000-0008-0000-0600-00004F030000}"/>
            </a:ext>
          </a:extLst>
        </xdr:cNvPr>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15721</xdr:rowOff>
    </xdr:from>
    <xdr:ext cx="534377"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21056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164864</xdr:rowOff>
    </xdr:from>
    <xdr:to>
      <xdr:col>29</xdr:col>
      <xdr:colOff>517525</xdr:colOff>
      <xdr:row>77</xdr:row>
      <xdr:rowOff>45</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19545300" y="13195064"/>
          <a:ext cx="88900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50" name="フローチャート : 判断 849">
          <a:extLst>
            <a:ext uri="{FF2B5EF4-FFF2-40B4-BE49-F238E27FC236}">
              <a16:creationId xmlns:a16="http://schemas.microsoft.com/office/drawing/2014/main" xmlns="" id="{00000000-0008-0000-0600-000052030000}"/>
            </a:ext>
          </a:extLst>
        </xdr:cNvPr>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21765</xdr:rowOff>
    </xdr:from>
    <xdr:ext cx="534377"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20167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164864</xdr:rowOff>
    </xdr:from>
    <xdr:to>
      <xdr:col>28</xdr:col>
      <xdr:colOff>314325</xdr:colOff>
      <xdr:row>77</xdr:row>
      <xdr:rowOff>44089</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flipV="1">
          <a:off x="18656300" y="13195064"/>
          <a:ext cx="889000" cy="5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3" name="フローチャート : 判断 852">
          <a:extLst>
            <a:ext uri="{FF2B5EF4-FFF2-40B4-BE49-F238E27FC236}">
              <a16:creationId xmlns:a16="http://schemas.microsoft.com/office/drawing/2014/main" xmlns="" id="{00000000-0008-0000-0600-000055030000}"/>
            </a:ext>
          </a:extLst>
        </xdr:cNvPr>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48207</xdr:rowOff>
    </xdr:from>
    <xdr:ext cx="534377"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19278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5" name="フローチャート : 判断 854">
          <a:extLst>
            <a:ext uri="{FF2B5EF4-FFF2-40B4-BE49-F238E27FC236}">
              <a16:creationId xmlns:a16="http://schemas.microsoft.com/office/drawing/2014/main" xmlns="" id="{00000000-0008-0000-0600-000057030000}"/>
            </a:ext>
          </a:extLst>
        </xdr:cNvPr>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37542</xdr:rowOff>
    </xdr:from>
    <xdr:to>
      <xdr:col>32</xdr:col>
      <xdr:colOff>238125</xdr:colOff>
      <xdr:row>76</xdr:row>
      <xdr:rowOff>139142</xdr:rowOff>
    </xdr:to>
    <xdr:sp macro="" textlink="">
      <xdr:nvSpPr>
        <xdr:cNvPr id="862" name="円/楕円 861">
          <a:extLst>
            <a:ext uri="{FF2B5EF4-FFF2-40B4-BE49-F238E27FC236}">
              <a16:creationId xmlns:a16="http://schemas.microsoft.com/office/drawing/2014/main" xmlns="" id="{00000000-0008-0000-0600-00005E030000}"/>
            </a:ext>
          </a:extLst>
        </xdr:cNvPr>
        <xdr:cNvSpPr/>
      </xdr:nvSpPr>
      <xdr:spPr>
        <a:xfrm>
          <a:off x="22110700" y="1306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60418</xdr:rowOff>
    </xdr:from>
    <xdr:ext cx="534377" cy="259045"/>
    <xdr:sp macro="" textlink="">
      <xdr:nvSpPr>
        <xdr:cNvPr id="863" name="繰出金該当値テキスト">
          <a:extLst>
            <a:ext uri="{FF2B5EF4-FFF2-40B4-BE49-F238E27FC236}">
              <a16:creationId xmlns:a16="http://schemas.microsoft.com/office/drawing/2014/main" xmlns="" id="{00000000-0008-0000-0600-00005F030000}"/>
            </a:ext>
          </a:extLst>
        </xdr:cNvPr>
        <xdr:cNvSpPr txBox="1"/>
      </xdr:nvSpPr>
      <xdr:spPr>
        <a:xfrm>
          <a:off x="22212300" y="129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44,696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49391</xdr:rowOff>
    </xdr:from>
    <xdr:to>
      <xdr:col>31</xdr:col>
      <xdr:colOff>85725</xdr:colOff>
      <xdr:row>76</xdr:row>
      <xdr:rowOff>150991</xdr:rowOff>
    </xdr:to>
    <xdr:sp macro="" textlink="">
      <xdr:nvSpPr>
        <xdr:cNvPr id="864" name="円/楕円 863">
          <a:extLst>
            <a:ext uri="{FF2B5EF4-FFF2-40B4-BE49-F238E27FC236}">
              <a16:creationId xmlns:a16="http://schemas.microsoft.com/office/drawing/2014/main" xmlns="" id="{00000000-0008-0000-0600-000060030000}"/>
            </a:ext>
          </a:extLst>
        </xdr:cNvPr>
        <xdr:cNvSpPr/>
      </xdr:nvSpPr>
      <xdr:spPr>
        <a:xfrm>
          <a:off x="21272500" y="130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167517</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1056111" y="1285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44,074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120695</xdr:rowOff>
    </xdr:from>
    <xdr:to>
      <xdr:col>29</xdr:col>
      <xdr:colOff>568325</xdr:colOff>
      <xdr:row>77</xdr:row>
      <xdr:rowOff>50845</xdr:rowOff>
    </xdr:to>
    <xdr:sp macro="" textlink="">
      <xdr:nvSpPr>
        <xdr:cNvPr id="866" name="円/楕円 865">
          <a:extLst>
            <a:ext uri="{FF2B5EF4-FFF2-40B4-BE49-F238E27FC236}">
              <a16:creationId xmlns:a16="http://schemas.microsoft.com/office/drawing/2014/main" xmlns="" id="{00000000-0008-0000-0600-000062030000}"/>
            </a:ext>
          </a:extLst>
        </xdr:cNvPr>
        <xdr:cNvSpPr/>
      </xdr:nvSpPr>
      <xdr:spPr>
        <a:xfrm>
          <a:off x="20383500" y="1315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41972</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0167111" y="132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40,331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114064</xdr:rowOff>
    </xdr:from>
    <xdr:to>
      <xdr:col>28</xdr:col>
      <xdr:colOff>365125</xdr:colOff>
      <xdr:row>77</xdr:row>
      <xdr:rowOff>44214</xdr:rowOff>
    </xdr:to>
    <xdr:sp macro="" textlink="">
      <xdr:nvSpPr>
        <xdr:cNvPr id="868" name="円/楕円 867">
          <a:extLst>
            <a:ext uri="{FF2B5EF4-FFF2-40B4-BE49-F238E27FC236}">
              <a16:creationId xmlns:a16="http://schemas.microsoft.com/office/drawing/2014/main" xmlns="" id="{00000000-0008-0000-0600-000064030000}"/>
            </a:ext>
          </a:extLst>
        </xdr:cNvPr>
        <xdr:cNvSpPr/>
      </xdr:nvSpPr>
      <xdr:spPr>
        <a:xfrm>
          <a:off x="19494500" y="1314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35341</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9278111" y="1323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40,679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164739</xdr:rowOff>
    </xdr:from>
    <xdr:to>
      <xdr:col>27</xdr:col>
      <xdr:colOff>161925</xdr:colOff>
      <xdr:row>77</xdr:row>
      <xdr:rowOff>94889</xdr:rowOff>
    </xdr:to>
    <xdr:sp macro="" textlink="">
      <xdr:nvSpPr>
        <xdr:cNvPr id="870" name="円/楕円 869">
          <a:extLst>
            <a:ext uri="{FF2B5EF4-FFF2-40B4-BE49-F238E27FC236}">
              <a16:creationId xmlns:a16="http://schemas.microsoft.com/office/drawing/2014/main" xmlns="" id="{00000000-0008-0000-0600-000066030000}"/>
            </a:ext>
          </a:extLst>
        </xdr:cNvPr>
        <xdr:cNvSpPr/>
      </xdr:nvSpPr>
      <xdr:spPr>
        <a:xfrm>
          <a:off x="18605500" y="1319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86016</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8389111" y="1328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38,019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a:extLst>
            <a:ext uri="{FF2B5EF4-FFF2-40B4-BE49-F238E27FC236}">
              <a16:creationId xmlns:a16="http://schemas.microsoft.com/office/drawing/2014/main" xmlns=""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a:extLst>
            <a:ext uri="{FF2B5EF4-FFF2-40B4-BE49-F238E27FC236}">
              <a16:creationId xmlns:a16="http://schemas.microsoft.com/office/drawing/2014/main" xmlns=""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a:extLst>
            <a:ext uri="{FF2B5EF4-FFF2-40B4-BE49-F238E27FC236}">
              <a16:creationId xmlns:a16="http://schemas.microsoft.com/office/drawing/2014/main" xmlns=""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a:extLst>
            <a:ext uri="{FF2B5EF4-FFF2-40B4-BE49-F238E27FC236}">
              <a16:creationId xmlns:a16="http://schemas.microsoft.com/office/drawing/2014/main" xmlns=""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xmlns=""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xmlns=""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xmlns=""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a:extLst>
            <a:ext uri="{FF2B5EF4-FFF2-40B4-BE49-F238E27FC236}">
              <a16:creationId xmlns:a16="http://schemas.microsoft.com/office/drawing/2014/main" xmlns=""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a:extLst>
            <a:ext uri="{FF2B5EF4-FFF2-40B4-BE49-F238E27FC236}">
              <a16:creationId xmlns:a16="http://schemas.microsoft.com/office/drawing/2014/main" xmlns=""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a:extLst>
            <a:ext uri="{FF2B5EF4-FFF2-40B4-BE49-F238E27FC236}">
              <a16:creationId xmlns:a16="http://schemas.microsoft.com/office/drawing/2014/main" xmlns=""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a:extLst>
            <a:ext uri="{FF2B5EF4-FFF2-40B4-BE49-F238E27FC236}">
              <a16:creationId xmlns:a16="http://schemas.microsoft.com/office/drawing/2014/main" xmlns=""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a:extLst>
            <a:ext uri="{FF2B5EF4-FFF2-40B4-BE49-F238E27FC236}">
              <a16:creationId xmlns:a16="http://schemas.microsoft.com/office/drawing/2014/main" xmlns=""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a:extLst>
            <a:ext uri="{FF2B5EF4-FFF2-40B4-BE49-F238E27FC236}">
              <a16:creationId xmlns:a16="http://schemas.microsoft.com/office/drawing/2014/main" xmlns=""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xmlns=""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a:extLst>
            <a:ext uri="{FF2B5EF4-FFF2-40B4-BE49-F238E27FC236}">
              <a16:creationId xmlns:a16="http://schemas.microsoft.com/office/drawing/2014/main" xmlns=""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a:extLst>
            <a:ext uri="{FF2B5EF4-FFF2-40B4-BE49-F238E27FC236}">
              <a16:creationId xmlns:a16="http://schemas.microsoft.com/office/drawing/2014/main" xmlns=""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a:extLst>
            <a:ext uri="{FF2B5EF4-FFF2-40B4-BE49-F238E27FC236}">
              <a16:creationId xmlns:a16="http://schemas.microsoft.com/office/drawing/2014/main" xmlns=""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a:extLst>
            <a:ext uri="{FF2B5EF4-FFF2-40B4-BE49-F238E27FC236}">
              <a16:creationId xmlns:a16="http://schemas.microsoft.com/office/drawing/2014/main" xmlns=""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a:extLst>
            <a:ext uri="{FF2B5EF4-FFF2-40B4-BE49-F238E27FC236}">
              <a16:creationId xmlns:a16="http://schemas.microsoft.com/office/drawing/2014/main" xmlns=""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a:extLst>
            <a:ext uri="{FF2B5EF4-FFF2-40B4-BE49-F238E27FC236}">
              <a16:creationId xmlns:a16="http://schemas.microsoft.com/office/drawing/2014/main" xmlns=""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件費、物件費、維持補修費などは、類似団体や県平均を下回っている。人件費では、これまでに適正な定員管理を行ってきたことにより低い水準を維持しており、ここ数年の退職者数のピークも過ぎたことから減少へと転じた。物件費では、賃金や委託料など内容を精査して執行してきたことで低い水準であったが、藤岡市行政改革大綱に基づき業務の民間委託を進め、職員人件費等から委託料へのシフトが起きているため、今後も増加傾向が続くことが予想される。維持補修費については、これまで藤岡市が暮らしや福祉サービスなどの行政サービスに力を入れてきたため、資産形成が少なく、維持補修に係る費用も抑えられてきたことにより、平均値よりも少なくなっているものと考えられる。ただし、既存施設の老朽化が進んでおり、今後は維持補修費が増加していくことが予想される。</a:t>
          </a:r>
          <a:endParaRPr kumimoji="1" lang="en-US" altLang="ja-JP" sz="1100">
            <a:latin typeface="ＭＳ Ｐゴシック"/>
          </a:endParaRPr>
        </a:p>
        <a:p>
          <a:r>
            <a:rPr kumimoji="1" lang="ja-JP" altLang="en-US" sz="1100">
              <a:latin typeface="ＭＳ Ｐゴシック"/>
            </a:rPr>
            <a:t>　逆に、扶助費、普通建設事業費（新規整備）、公債費、繰出金などは、類似団体や県平均を上回っている。扶助費が高水準となっている要因として、民間保育所の運営等に係る支出が多額となっていることが挙げられる。また、社会保障経費等は今後も増加傾向となることが予想されるため扶助費も増加していく見込みである。普通建設事業費は、平成</a:t>
          </a:r>
          <a:r>
            <a:rPr kumimoji="1" lang="en-US" altLang="ja-JP" sz="1100">
              <a:latin typeface="ＭＳ Ｐゴシック"/>
            </a:rPr>
            <a:t>27</a:t>
          </a:r>
          <a:r>
            <a:rPr kumimoji="1" lang="ja-JP" altLang="en-US" sz="1100">
              <a:latin typeface="ＭＳ Ｐゴシック"/>
            </a:rPr>
            <a:t>年度に農業雪害支援事業による影響で一時的に急増したが、平成</a:t>
          </a:r>
          <a:r>
            <a:rPr kumimoji="1" lang="en-US" altLang="ja-JP" sz="1100">
              <a:latin typeface="ＭＳ Ｐゴシック"/>
            </a:rPr>
            <a:t>28</a:t>
          </a:r>
          <a:r>
            <a:rPr kumimoji="1" lang="ja-JP" altLang="en-US" sz="1100">
              <a:latin typeface="ＭＳ Ｐゴシック"/>
            </a:rPr>
            <a:t>年度では減少へと転じた。公債費では、平成</a:t>
          </a:r>
          <a:r>
            <a:rPr kumimoji="1" lang="en-US" altLang="ja-JP" sz="1100">
              <a:latin typeface="ＭＳ Ｐゴシック"/>
            </a:rPr>
            <a:t>29</a:t>
          </a:r>
          <a:r>
            <a:rPr kumimoji="1" lang="ja-JP" altLang="en-US" sz="1100">
              <a:latin typeface="ＭＳ Ｐゴシック"/>
            </a:rPr>
            <a:t>年度以降も合併特例債や臨時財政対策債などの償還の影響により、高い水準での推移が見込まれる。今後は費用対効果を徹底的に追求し、新規発行を伴う事業を抑制することが必要である。繰出金については、前年度から横ばいであるものの、依然として全国平均を上回る値となっている。今後も増加していくことが考えられるので、各事業において経営の健全化を徹底し、繰出金の抑制に努め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群馬県藤岡市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66,736
66,089
180.29
27,266,645
26,609,559
618,016
15,470,531
22,355,964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4663</xdr:rowOff>
    </xdr:from>
    <xdr:to>
      <xdr:col>6</xdr:col>
      <xdr:colOff>511175</xdr:colOff>
      <xdr:row>38</xdr:row>
      <xdr:rowOff>42708</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a:off x="3797300" y="6519763"/>
          <a:ext cx="838200" cy="3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6294</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634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a:extLst>
            <a:ext uri="{FF2B5EF4-FFF2-40B4-BE49-F238E27FC236}">
              <a16:creationId xmlns:a16="http://schemas.microsoft.com/office/drawing/2014/main" xmlns="" id="{00000000-0008-0000-0700-000041000000}"/>
            </a:ext>
          </a:extLst>
        </xdr:cNvPr>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154396</xdr:rowOff>
    </xdr:from>
    <xdr:to>
      <xdr:col>5</xdr:col>
      <xdr:colOff>358775</xdr:colOff>
      <xdr:row>38</xdr:row>
      <xdr:rowOff>4663</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a:off x="2908300" y="649804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a:extLst>
            <a:ext uri="{FF2B5EF4-FFF2-40B4-BE49-F238E27FC236}">
              <a16:creationId xmlns:a16="http://schemas.microsoft.com/office/drawing/2014/main" xmlns="" id="{00000000-0008-0000-0700-000043000000}"/>
            </a:ext>
          </a:extLst>
        </xdr:cNvPr>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58183</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7" y="65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154396</xdr:rowOff>
    </xdr:from>
    <xdr:to>
      <xdr:col>4</xdr:col>
      <xdr:colOff>155575</xdr:colOff>
      <xdr:row>37</xdr:row>
      <xdr:rowOff>165336</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2019300" y="6498046"/>
          <a:ext cx="8890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122700</xdr:rowOff>
    </xdr:from>
    <xdr:to>
      <xdr:col>4</xdr:col>
      <xdr:colOff>206375</xdr:colOff>
      <xdr:row>38</xdr:row>
      <xdr:rowOff>52850</xdr:rowOff>
    </xdr:to>
    <xdr:sp macro="" textlink="">
      <xdr:nvSpPr>
        <xdr:cNvPr id="70" name="フローチャート : 判断 69">
          <a:extLst>
            <a:ext uri="{FF2B5EF4-FFF2-40B4-BE49-F238E27FC236}">
              <a16:creationId xmlns:a16="http://schemas.microsoft.com/office/drawing/2014/main" xmlns="" id="{00000000-0008-0000-0700-000046000000}"/>
            </a:ext>
          </a:extLst>
        </xdr:cNvPr>
        <xdr:cNvSpPr/>
      </xdr:nvSpPr>
      <xdr:spPr>
        <a:xfrm>
          <a:off x="2857500" y="64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43977</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7" y="65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157171</xdr:rowOff>
    </xdr:from>
    <xdr:to>
      <xdr:col>2</xdr:col>
      <xdr:colOff>638175</xdr:colOff>
      <xdr:row>37</xdr:row>
      <xdr:rowOff>165336</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a:off x="1130300" y="650082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128252</xdr:rowOff>
    </xdr:from>
    <xdr:to>
      <xdr:col>3</xdr:col>
      <xdr:colOff>3175</xdr:colOff>
      <xdr:row>38</xdr:row>
      <xdr:rowOff>58402</xdr:rowOff>
    </xdr:to>
    <xdr:sp macro="" textlink="">
      <xdr:nvSpPr>
        <xdr:cNvPr id="73" name="フローチャート : 判断 72">
          <a:extLst>
            <a:ext uri="{FF2B5EF4-FFF2-40B4-BE49-F238E27FC236}">
              <a16:creationId xmlns:a16="http://schemas.microsoft.com/office/drawing/2014/main" xmlns="" id="{00000000-0008-0000-0700-000049000000}"/>
            </a:ext>
          </a:extLst>
        </xdr:cNvPr>
        <xdr:cNvSpPr/>
      </xdr:nvSpPr>
      <xdr:spPr>
        <a:xfrm>
          <a:off x="1968500" y="64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49529</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7" y="656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104249</xdr:rowOff>
    </xdr:from>
    <xdr:to>
      <xdr:col>1</xdr:col>
      <xdr:colOff>485775</xdr:colOff>
      <xdr:row>38</xdr:row>
      <xdr:rowOff>34399</xdr:rowOff>
    </xdr:to>
    <xdr:sp macro="" textlink="">
      <xdr:nvSpPr>
        <xdr:cNvPr id="75" name="フローチャート : 判断 74">
          <a:extLst>
            <a:ext uri="{FF2B5EF4-FFF2-40B4-BE49-F238E27FC236}">
              <a16:creationId xmlns:a16="http://schemas.microsoft.com/office/drawing/2014/main" xmlns="" id="{00000000-0008-0000-0700-00004B000000}"/>
            </a:ext>
          </a:extLst>
        </xdr:cNvPr>
        <xdr:cNvSpPr/>
      </xdr:nvSpPr>
      <xdr:spPr>
        <a:xfrm>
          <a:off x="1079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50926</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7" y="622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163358</xdr:rowOff>
    </xdr:from>
    <xdr:to>
      <xdr:col>6</xdr:col>
      <xdr:colOff>561975</xdr:colOff>
      <xdr:row>38</xdr:row>
      <xdr:rowOff>93508</xdr:rowOff>
    </xdr:to>
    <xdr:sp macro="" textlink="">
      <xdr:nvSpPr>
        <xdr:cNvPr id="82" name="円/楕円 81">
          <a:extLst>
            <a:ext uri="{FF2B5EF4-FFF2-40B4-BE49-F238E27FC236}">
              <a16:creationId xmlns:a16="http://schemas.microsoft.com/office/drawing/2014/main" xmlns="" id="{00000000-0008-0000-0700-000052000000}"/>
            </a:ext>
          </a:extLst>
        </xdr:cNvPr>
        <xdr:cNvSpPr/>
      </xdr:nvSpPr>
      <xdr:spPr>
        <a:xfrm>
          <a:off x="4584700" y="650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141785</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64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125313</xdr:rowOff>
    </xdr:from>
    <xdr:to>
      <xdr:col>5</xdr:col>
      <xdr:colOff>409575</xdr:colOff>
      <xdr:row>38</xdr:row>
      <xdr:rowOff>55463</xdr:rowOff>
    </xdr:to>
    <xdr:sp macro="" textlink="">
      <xdr:nvSpPr>
        <xdr:cNvPr id="84" name="円/楕円 83">
          <a:extLst>
            <a:ext uri="{FF2B5EF4-FFF2-40B4-BE49-F238E27FC236}">
              <a16:creationId xmlns:a16="http://schemas.microsoft.com/office/drawing/2014/main" xmlns="" id="{00000000-0008-0000-0700-000054000000}"/>
            </a:ext>
          </a:extLst>
        </xdr:cNvPr>
        <xdr:cNvSpPr/>
      </xdr:nvSpPr>
      <xdr:spPr>
        <a:xfrm>
          <a:off x="3746500" y="646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71990</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7" y="624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103596</xdr:rowOff>
    </xdr:from>
    <xdr:to>
      <xdr:col>4</xdr:col>
      <xdr:colOff>206375</xdr:colOff>
      <xdr:row>38</xdr:row>
      <xdr:rowOff>33745</xdr:rowOff>
    </xdr:to>
    <xdr:sp macro="" textlink="">
      <xdr:nvSpPr>
        <xdr:cNvPr id="86" name="円/楕円 85">
          <a:extLst>
            <a:ext uri="{FF2B5EF4-FFF2-40B4-BE49-F238E27FC236}">
              <a16:creationId xmlns:a16="http://schemas.microsoft.com/office/drawing/2014/main" xmlns="" id="{00000000-0008-0000-0700-000056000000}"/>
            </a:ext>
          </a:extLst>
        </xdr:cNvPr>
        <xdr:cNvSpPr/>
      </xdr:nvSpPr>
      <xdr:spPr>
        <a:xfrm>
          <a:off x="2857500" y="64472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50273</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7" y="622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114536</xdr:rowOff>
    </xdr:from>
    <xdr:to>
      <xdr:col>3</xdr:col>
      <xdr:colOff>3175</xdr:colOff>
      <xdr:row>38</xdr:row>
      <xdr:rowOff>44686</xdr:rowOff>
    </xdr:to>
    <xdr:sp macro="" textlink="">
      <xdr:nvSpPr>
        <xdr:cNvPr id="88" name="円/楕円 87">
          <a:extLst>
            <a:ext uri="{FF2B5EF4-FFF2-40B4-BE49-F238E27FC236}">
              <a16:creationId xmlns:a16="http://schemas.microsoft.com/office/drawing/2014/main" xmlns="" id="{00000000-0008-0000-0700-000058000000}"/>
            </a:ext>
          </a:extLst>
        </xdr:cNvPr>
        <xdr:cNvSpPr/>
      </xdr:nvSpPr>
      <xdr:spPr>
        <a:xfrm>
          <a:off x="1968500" y="645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61213</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7" y="623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106371</xdr:rowOff>
    </xdr:from>
    <xdr:to>
      <xdr:col>1</xdr:col>
      <xdr:colOff>485775</xdr:colOff>
      <xdr:row>38</xdr:row>
      <xdr:rowOff>36522</xdr:rowOff>
    </xdr:to>
    <xdr:sp macro="" textlink="">
      <xdr:nvSpPr>
        <xdr:cNvPr id="90" name="円/楕円 89">
          <a:extLst>
            <a:ext uri="{FF2B5EF4-FFF2-40B4-BE49-F238E27FC236}">
              <a16:creationId xmlns:a16="http://schemas.microsoft.com/office/drawing/2014/main" xmlns="" id="{00000000-0008-0000-0700-00005A000000}"/>
            </a:ext>
          </a:extLst>
        </xdr:cNvPr>
        <xdr:cNvSpPr/>
      </xdr:nvSpPr>
      <xdr:spPr>
        <a:xfrm>
          <a:off x="1079500" y="64500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27649</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7" y="654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xmlns=""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a:extLst>
            <a:ext uri="{FF2B5EF4-FFF2-40B4-BE49-F238E27FC236}">
              <a16:creationId xmlns:a16="http://schemas.microsoft.com/office/drawing/2014/main" xmlns=""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a:extLst>
            <a:ext uri="{FF2B5EF4-FFF2-40B4-BE49-F238E27FC236}">
              <a16:creationId xmlns:a16="http://schemas.microsoft.com/office/drawing/2014/main" xmlns="" id="{00000000-0008-0000-0700-000076000000}"/>
            </a:ext>
          </a:extLst>
        </xdr:cNvPr>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a:extLst>
            <a:ext uri="{FF2B5EF4-FFF2-40B4-BE49-F238E27FC236}">
              <a16:creationId xmlns:a16="http://schemas.microsoft.com/office/drawing/2014/main" xmlns="" id="{00000000-0008-0000-0700-000078000000}"/>
            </a:ext>
          </a:extLst>
        </xdr:cNvPr>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133345</xdr:rowOff>
    </xdr:from>
    <xdr:to>
      <xdr:col>6</xdr:col>
      <xdr:colOff>511175</xdr:colOff>
      <xdr:row>58</xdr:row>
      <xdr:rowOff>135830</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3797300" y="10077445"/>
          <a:ext cx="838200" cy="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a:extLst>
            <a:ext uri="{FF2B5EF4-FFF2-40B4-BE49-F238E27FC236}">
              <a16:creationId xmlns:a16="http://schemas.microsoft.com/office/drawing/2014/main" xmlns="" id="{00000000-0008-0000-0700-00007B000000}"/>
            </a:ext>
          </a:extLst>
        </xdr:cNvPr>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a:extLst>
            <a:ext uri="{FF2B5EF4-FFF2-40B4-BE49-F238E27FC236}">
              <a16:creationId xmlns:a16="http://schemas.microsoft.com/office/drawing/2014/main" xmlns="" id="{00000000-0008-0000-0700-00007C000000}"/>
            </a:ext>
          </a:extLst>
        </xdr:cNvPr>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133345</xdr:rowOff>
    </xdr:from>
    <xdr:to>
      <xdr:col>5</xdr:col>
      <xdr:colOff>358775</xdr:colOff>
      <xdr:row>58</xdr:row>
      <xdr:rowOff>144484</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flipV="1">
          <a:off x="2908300" y="10077445"/>
          <a:ext cx="889000" cy="1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a:extLst>
            <a:ext uri="{FF2B5EF4-FFF2-40B4-BE49-F238E27FC236}">
              <a16:creationId xmlns:a16="http://schemas.microsoft.com/office/drawing/2014/main" xmlns="" id="{00000000-0008-0000-0700-00007E000000}"/>
            </a:ext>
          </a:extLst>
        </xdr:cNvPr>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160638</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3530111" y="97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144484</xdr:rowOff>
    </xdr:from>
    <xdr:to>
      <xdr:col>4</xdr:col>
      <xdr:colOff>155575</xdr:colOff>
      <xdr:row>58</xdr:row>
      <xdr:rowOff>158321</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flipV="1">
          <a:off x="2019300" y="10088584"/>
          <a:ext cx="889000" cy="1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24540</xdr:rowOff>
    </xdr:from>
    <xdr:to>
      <xdr:col>4</xdr:col>
      <xdr:colOff>206375</xdr:colOff>
      <xdr:row>58</xdr:row>
      <xdr:rowOff>126140</xdr:rowOff>
    </xdr:to>
    <xdr:sp macro="" textlink="">
      <xdr:nvSpPr>
        <xdr:cNvPr id="129" name="フローチャート : 判断 128">
          <a:extLst>
            <a:ext uri="{FF2B5EF4-FFF2-40B4-BE49-F238E27FC236}">
              <a16:creationId xmlns:a16="http://schemas.microsoft.com/office/drawing/2014/main" xmlns="" id="{00000000-0008-0000-0700-000081000000}"/>
            </a:ext>
          </a:extLst>
        </xdr:cNvPr>
        <xdr:cNvSpPr/>
      </xdr:nvSpPr>
      <xdr:spPr>
        <a:xfrm>
          <a:off x="2857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142667</xdr:rowOff>
    </xdr:from>
    <xdr:ext cx="534377"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2641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136793</xdr:rowOff>
    </xdr:from>
    <xdr:to>
      <xdr:col>2</xdr:col>
      <xdr:colOff>638175</xdr:colOff>
      <xdr:row>58</xdr:row>
      <xdr:rowOff>158321</xdr:rowOff>
    </xdr:to>
    <xdr:cxnSp macro="">
      <xdr:nvCxnSpPr>
        <xdr:cNvPr id="131" name="直線コネクタ 130">
          <a:extLst>
            <a:ext uri="{FF2B5EF4-FFF2-40B4-BE49-F238E27FC236}">
              <a16:creationId xmlns:a16="http://schemas.microsoft.com/office/drawing/2014/main" xmlns="" id="{00000000-0008-0000-0700-000083000000}"/>
            </a:ext>
          </a:extLst>
        </xdr:cNvPr>
        <xdr:cNvCxnSpPr/>
      </xdr:nvCxnSpPr>
      <xdr:spPr>
        <a:xfrm>
          <a:off x="1130300" y="10080893"/>
          <a:ext cx="889000" cy="2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11571</xdr:rowOff>
    </xdr:from>
    <xdr:to>
      <xdr:col>3</xdr:col>
      <xdr:colOff>3175</xdr:colOff>
      <xdr:row>58</xdr:row>
      <xdr:rowOff>113171</xdr:rowOff>
    </xdr:to>
    <xdr:sp macro="" textlink="">
      <xdr:nvSpPr>
        <xdr:cNvPr id="132" name="フローチャート : 判断 131">
          <a:extLst>
            <a:ext uri="{FF2B5EF4-FFF2-40B4-BE49-F238E27FC236}">
              <a16:creationId xmlns:a16="http://schemas.microsoft.com/office/drawing/2014/main" xmlns="" id="{00000000-0008-0000-0700-000084000000}"/>
            </a:ext>
          </a:extLst>
        </xdr:cNvPr>
        <xdr:cNvSpPr/>
      </xdr:nvSpPr>
      <xdr:spPr>
        <a:xfrm>
          <a:off x="1968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129698</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752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167248</xdr:rowOff>
    </xdr:from>
    <xdr:to>
      <xdr:col>1</xdr:col>
      <xdr:colOff>485775</xdr:colOff>
      <xdr:row>58</xdr:row>
      <xdr:rowOff>97398</xdr:rowOff>
    </xdr:to>
    <xdr:sp macro="" textlink="">
      <xdr:nvSpPr>
        <xdr:cNvPr id="134" name="フローチャート : 判断 133">
          <a:extLst>
            <a:ext uri="{FF2B5EF4-FFF2-40B4-BE49-F238E27FC236}">
              <a16:creationId xmlns:a16="http://schemas.microsoft.com/office/drawing/2014/main" xmlns="" id="{00000000-0008-0000-0700-000086000000}"/>
            </a:ext>
          </a:extLst>
        </xdr:cNvPr>
        <xdr:cNvSpPr/>
      </xdr:nvSpPr>
      <xdr:spPr>
        <a:xfrm>
          <a:off x="1079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113925</xdr:rowOff>
    </xdr:from>
    <xdr:ext cx="534377"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863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85030</xdr:rowOff>
    </xdr:from>
    <xdr:to>
      <xdr:col>6</xdr:col>
      <xdr:colOff>561975</xdr:colOff>
      <xdr:row>59</xdr:row>
      <xdr:rowOff>15180</xdr:rowOff>
    </xdr:to>
    <xdr:sp macro="" textlink="">
      <xdr:nvSpPr>
        <xdr:cNvPr id="141" name="円/楕円 140">
          <a:extLst>
            <a:ext uri="{FF2B5EF4-FFF2-40B4-BE49-F238E27FC236}">
              <a16:creationId xmlns:a16="http://schemas.microsoft.com/office/drawing/2014/main" xmlns="" id="{00000000-0008-0000-0700-00008D000000}"/>
            </a:ext>
          </a:extLst>
        </xdr:cNvPr>
        <xdr:cNvSpPr/>
      </xdr:nvSpPr>
      <xdr:spPr>
        <a:xfrm>
          <a:off x="4584700" y="100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971</xdr:rowOff>
    </xdr:from>
    <xdr:ext cx="534377" cy="259045"/>
    <xdr:sp macro="" textlink="">
      <xdr:nvSpPr>
        <xdr:cNvPr id="142" name="総務費該当値テキスト">
          <a:extLst>
            <a:ext uri="{FF2B5EF4-FFF2-40B4-BE49-F238E27FC236}">
              <a16:creationId xmlns:a16="http://schemas.microsoft.com/office/drawing/2014/main" xmlns="" id="{00000000-0008-0000-0700-00008E000000}"/>
            </a:ext>
          </a:extLst>
        </xdr:cNvPr>
        <xdr:cNvSpPr txBox="1"/>
      </xdr:nvSpPr>
      <xdr:spPr>
        <a:xfrm>
          <a:off x="4686300" y="99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41,185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82545</xdr:rowOff>
    </xdr:from>
    <xdr:to>
      <xdr:col>5</xdr:col>
      <xdr:colOff>409575</xdr:colOff>
      <xdr:row>59</xdr:row>
      <xdr:rowOff>12695</xdr:rowOff>
    </xdr:to>
    <xdr:sp macro="" textlink="">
      <xdr:nvSpPr>
        <xdr:cNvPr id="143" name="円/楕円 142">
          <a:extLst>
            <a:ext uri="{FF2B5EF4-FFF2-40B4-BE49-F238E27FC236}">
              <a16:creationId xmlns:a16="http://schemas.microsoft.com/office/drawing/2014/main" xmlns="" id="{00000000-0008-0000-0700-00008F000000}"/>
            </a:ext>
          </a:extLst>
        </xdr:cNvPr>
        <xdr:cNvSpPr/>
      </xdr:nvSpPr>
      <xdr:spPr>
        <a:xfrm>
          <a:off x="3746500" y="1002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3822</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3530111" y="101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41,946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93684</xdr:rowOff>
    </xdr:from>
    <xdr:to>
      <xdr:col>4</xdr:col>
      <xdr:colOff>206375</xdr:colOff>
      <xdr:row>59</xdr:row>
      <xdr:rowOff>23834</xdr:rowOff>
    </xdr:to>
    <xdr:sp macro="" textlink="">
      <xdr:nvSpPr>
        <xdr:cNvPr id="145" name="円/楕円 144">
          <a:extLst>
            <a:ext uri="{FF2B5EF4-FFF2-40B4-BE49-F238E27FC236}">
              <a16:creationId xmlns:a16="http://schemas.microsoft.com/office/drawing/2014/main" xmlns="" id="{00000000-0008-0000-0700-000091000000}"/>
            </a:ext>
          </a:extLst>
        </xdr:cNvPr>
        <xdr:cNvSpPr/>
      </xdr:nvSpPr>
      <xdr:spPr>
        <a:xfrm>
          <a:off x="2857500" y="1003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14961</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2641111" y="1013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38,535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107521</xdr:rowOff>
    </xdr:from>
    <xdr:to>
      <xdr:col>3</xdr:col>
      <xdr:colOff>3175</xdr:colOff>
      <xdr:row>59</xdr:row>
      <xdr:rowOff>37671</xdr:rowOff>
    </xdr:to>
    <xdr:sp macro="" textlink="">
      <xdr:nvSpPr>
        <xdr:cNvPr id="147" name="円/楕円 146">
          <a:extLst>
            <a:ext uri="{FF2B5EF4-FFF2-40B4-BE49-F238E27FC236}">
              <a16:creationId xmlns:a16="http://schemas.microsoft.com/office/drawing/2014/main" xmlns="" id="{00000000-0008-0000-0700-000093000000}"/>
            </a:ext>
          </a:extLst>
        </xdr:cNvPr>
        <xdr:cNvSpPr/>
      </xdr:nvSpPr>
      <xdr:spPr>
        <a:xfrm>
          <a:off x="1968500" y="1005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28798</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1752111" y="1014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34,298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85993</xdr:rowOff>
    </xdr:from>
    <xdr:to>
      <xdr:col>1</xdr:col>
      <xdr:colOff>485775</xdr:colOff>
      <xdr:row>59</xdr:row>
      <xdr:rowOff>16143</xdr:rowOff>
    </xdr:to>
    <xdr:sp macro="" textlink="">
      <xdr:nvSpPr>
        <xdr:cNvPr id="149" name="円/楕円 148">
          <a:extLst>
            <a:ext uri="{FF2B5EF4-FFF2-40B4-BE49-F238E27FC236}">
              <a16:creationId xmlns:a16="http://schemas.microsoft.com/office/drawing/2014/main" xmlns="" id="{00000000-0008-0000-0700-000095000000}"/>
            </a:ext>
          </a:extLst>
        </xdr:cNvPr>
        <xdr:cNvSpPr/>
      </xdr:nvSpPr>
      <xdr:spPr>
        <a:xfrm>
          <a:off x="1079500" y="1003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7270</xdr:rowOff>
    </xdr:from>
    <xdr:ext cx="534377" cy="259045"/>
    <xdr:sp macro="" textlink="">
      <xdr:nvSpPr>
        <xdr:cNvPr id="150" name="テキスト ボックス 149">
          <a:extLst>
            <a:ext uri="{FF2B5EF4-FFF2-40B4-BE49-F238E27FC236}">
              <a16:creationId xmlns:a16="http://schemas.microsoft.com/office/drawing/2014/main" xmlns="" id="{00000000-0008-0000-0700-000096000000}"/>
            </a:ext>
          </a:extLst>
        </xdr:cNvPr>
        <xdr:cNvSpPr txBox="1"/>
      </xdr:nvSpPr>
      <xdr:spPr>
        <a:xfrm>
          <a:off x="863111" y="1012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137,650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a:extLst>
            <a:ext uri="{FF2B5EF4-FFF2-40B4-BE49-F238E27FC236}">
              <a16:creationId xmlns:a16="http://schemas.microsoft.com/office/drawing/2014/main" xmlns=""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a:extLst>
            <a:ext uri="{FF2B5EF4-FFF2-40B4-BE49-F238E27FC236}">
              <a16:creationId xmlns:a16="http://schemas.microsoft.com/office/drawing/2014/main" xmlns="" id="{00000000-0008-0000-0700-0000AC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a:extLst>
            <a:ext uri="{FF2B5EF4-FFF2-40B4-BE49-F238E27FC236}">
              <a16:creationId xmlns:a16="http://schemas.microsoft.com/office/drawing/2014/main" xmlns="" id="{00000000-0008-0000-0700-0000AE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a:extLst>
            <a:ext uri="{FF2B5EF4-FFF2-40B4-BE49-F238E27FC236}">
              <a16:creationId xmlns:a16="http://schemas.microsoft.com/office/drawing/2014/main" xmlns=""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a:extLst>
            <a:ext uri="{FF2B5EF4-FFF2-40B4-BE49-F238E27FC236}">
              <a16:creationId xmlns:a16="http://schemas.microsoft.com/office/drawing/2014/main" xmlns="" id="{00000000-0008-0000-0700-0000B1000000}"/>
            </a:ext>
          </a:extLst>
        </xdr:cNvPr>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a:extLst>
            <a:ext uri="{FF2B5EF4-FFF2-40B4-BE49-F238E27FC236}">
              <a16:creationId xmlns:a16="http://schemas.microsoft.com/office/drawing/2014/main" xmlns="" id="{00000000-0008-0000-0700-0000B3000000}"/>
            </a:ext>
          </a:extLst>
        </xdr:cNvPr>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45253</xdr:rowOff>
    </xdr:from>
    <xdr:to>
      <xdr:col>6</xdr:col>
      <xdr:colOff>511175</xdr:colOff>
      <xdr:row>78</xdr:row>
      <xdr:rowOff>48613</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3797300" y="13418353"/>
          <a:ext cx="8382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a:extLst>
            <a:ext uri="{FF2B5EF4-FFF2-40B4-BE49-F238E27FC236}">
              <a16:creationId xmlns:a16="http://schemas.microsoft.com/office/drawing/2014/main" xmlns="" id="{00000000-0008-0000-0700-0000B6000000}"/>
            </a:ext>
          </a:extLst>
        </xdr:cNvPr>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a:extLst>
            <a:ext uri="{FF2B5EF4-FFF2-40B4-BE49-F238E27FC236}">
              <a16:creationId xmlns:a16="http://schemas.microsoft.com/office/drawing/2014/main" xmlns="" id="{00000000-0008-0000-0700-0000B7000000}"/>
            </a:ext>
          </a:extLst>
        </xdr:cNvPr>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48613</xdr:rowOff>
    </xdr:from>
    <xdr:to>
      <xdr:col>5</xdr:col>
      <xdr:colOff>358775</xdr:colOff>
      <xdr:row>78</xdr:row>
      <xdr:rowOff>54459</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908300" y="13421713"/>
          <a:ext cx="8890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a:extLst>
            <a:ext uri="{FF2B5EF4-FFF2-40B4-BE49-F238E27FC236}">
              <a16:creationId xmlns:a16="http://schemas.microsoft.com/office/drawing/2014/main" xmlns="" id="{00000000-0008-0000-0700-0000B9000000}"/>
            </a:ext>
          </a:extLst>
        </xdr:cNvPr>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99296</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3497794" y="1347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54459</xdr:rowOff>
    </xdr:from>
    <xdr:to>
      <xdr:col>4</xdr:col>
      <xdr:colOff>155575</xdr:colOff>
      <xdr:row>78</xdr:row>
      <xdr:rowOff>63263</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2019300" y="13427559"/>
          <a:ext cx="889000" cy="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155485</xdr:rowOff>
    </xdr:from>
    <xdr:to>
      <xdr:col>4</xdr:col>
      <xdr:colOff>206375</xdr:colOff>
      <xdr:row>78</xdr:row>
      <xdr:rowOff>85635</xdr:rowOff>
    </xdr:to>
    <xdr:sp macro="" textlink="">
      <xdr:nvSpPr>
        <xdr:cNvPr id="188" name="フローチャート : 判断 187">
          <a:extLst>
            <a:ext uri="{FF2B5EF4-FFF2-40B4-BE49-F238E27FC236}">
              <a16:creationId xmlns:a16="http://schemas.microsoft.com/office/drawing/2014/main" xmlns="" id="{00000000-0008-0000-0700-0000BC000000}"/>
            </a:ext>
          </a:extLst>
        </xdr:cNvPr>
        <xdr:cNvSpPr/>
      </xdr:nvSpPr>
      <xdr:spPr>
        <a:xfrm>
          <a:off x="2857500" y="1335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102162</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2608794" y="1313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63263</xdr:rowOff>
    </xdr:from>
    <xdr:to>
      <xdr:col>2</xdr:col>
      <xdr:colOff>638175</xdr:colOff>
      <xdr:row>78</xdr:row>
      <xdr:rowOff>65250</xdr:rowOff>
    </xdr:to>
    <xdr:cxnSp macro="">
      <xdr:nvCxnSpPr>
        <xdr:cNvPr id="190" name="直線コネクタ 189">
          <a:extLst>
            <a:ext uri="{FF2B5EF4-FFF2-40B4-BE49-F238E27FC236}">
              <a16:creationId xmlns:a16="http://schemas.microsoft.com/office/drawing/2014/main" xmlns="" id="{00000000-0008-0000-0700-0000BE000000}"/>
            </a:ext>
          </a:extLst>
        </xdr:cNvPr>
        <xdr:cNvCxnSpPr/>
      </xdr:nvCxnSpPr>
      <xdr:spPr>
        <a:xfrm flipV="1">
          <a:off x="1130300" y="13436363"/>
          <a:ext cx="889000" cy="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166257</xdr:rowOff>
    </xdr:from>
    <xdr:to>
      <xdr:col>3</xdr:col>
      <xdr:colOff>3175</xdr:colOff>
      <xdr:row>78</xdr:row>
      <xdr:rowOff>96407</xdr:rowOff>
    </xdr:to>
    <xdr:sp macro="" textlink="">
      <xdr:nvSpPr>
        <xdr:cNvPr id="191" name="フローチャート : 判断 190">
          <a:extLst>
            <a:ext uri="{FF2B5EF4-FFF2-40B4-BE49-F238E27FC236}">
              <a16:creationId xmlns:a16="http://schemas.microsoft.com/office/drawing/2014/main" xmlns="" id="{00000000-0008-0000-0700-0000BF000000}"/>
            </a:ext>
          </a:extLst>
        </xdr:cNvPr>
        <xdr:cNvSpPr/>
      </xdr:nvSpPr>
      <xdr:spPr>
        <a:xfrm>
          <a:off x="1968500" y="1336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112934</xdr:rowOff>
    </xdr:from>
    <xdr:ext cx="59901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1719794" y="1314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3880</xdr:rowOff>
    </xdr:from>
    <xdr:to>
      <xdr:col>1</xdr:col>
      <xdr:colOff>485775</xdr:colOff>
      <xdr:row>78</xdr:row>
      <xdr:rowOff>105480</xdr:rowOff>
    </xdr:to>
    <xdr:sp macro="" textlink="">
      <xdr:nvSpPr>
        <xdr:cNvPr id="193" name="フローチャート : 判断 192">
          <a:extLst>
            <a:ext uri="{FF2B5EF4-FFF2-40B4-BE49-F238E27FC236}">
              <a16:creationId xmlns:a16="http://schemas.microsoft.com/office/drawing/2014/main" xmlns="" id="{00000000-0008-0000-0700-0000C1000000}"/>
            </a:ext>
          </a:extLst>
        </xdr:cNvPr>
        <xdr:cNvSpPr/>
      </xdr:nvSpPr>
      <xdr:spPr>
        <a:xfrm>
          <a:off x="1079500" y="133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122007</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830794" y="1315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165903</xdr:rowOff>
    </xdr:from>
    <xdr:to>
      <xdr:col>6</xdr:col>
      <xdr:colOff>561975</xdr:colOff>
      <xdr:row>78</xdr:row>
      <xdr:rowOff>96053</xdr:rowOff>
    </xdr:to>
    <xdr:sp macro="" textlink="">
      <xdr:nvSpPr>
        <xdr:cNvPr id="200" name="円/楕円 199">
          <a:extLst>
            <a:ext uri="{FF2B5EF4-FFF2-40B4-BE49-F238E27FC236}">
              <a16:creationId xmlns:a16="http://schemas.microsoft.com/office/drawing/2014/main" xmlns="" id="{00000000-0008-0000-0700-0000C8000000}"/>
            </a:ext>
          </a:extLst>
        </xdr:cNvPr>
        <xdr:cNvSpPr/>
      </xdr:nvSpPr>
      <xdr:spPr>
        <a:xfrm>
          <a:off x="4584700" y="1336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130454</xdr:rowOff>
    </xdr:from>
    <xdr:ext cx="599010" cy="259045"/>
    <xdr:sp macro="" textlink="">
      <xdr:nvSpPr>
        <xdr:cNvPr id="201" name="民生費該当値テキスト">
          <a:extLst>
            <a:ext uri="{FF2B5EF4-FFF2-40B4-BE49-F238E27FC236}">
              <a16:creationId xmlns:a16="http://schemas.microsoft.com/office/drawing/2014/main" xmlns="" id="{00000000-0008-0000-0700-0000C9000000}"/>
            </a:ext>
          </a:extLst>
        </xdr:cNvPr>
        <xdr:cNvSpPr txBox="1"/>
      </xdr:nvSpPr>
      <xdr:spPr>
        <a:xfrm>
          <a:off x="4686300" y="1333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137,842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169263</xdr:rowOff>
    </xdr:from>
    <xdr:to>
      <xdr:col>5</xdr:col>
      <xdr:colOff>409575</xdr:colOff>
      <xdr:row>78</xdr:row>
      <xdr:rowOff>99413</xdr:rowOff>
    </xdr:to>
    <xdr:sp macro="" textlink="">
      <xdr:nvSpPr>
        <xdr:cNvPr id="202" name="円/楕円 201">
          <a:extLst>
            <a:ext uri="{FF2B5EF4-FFF2-40B4-BE49-F238E27FC236}">
              <a16:creationId xmlns:a16="http://schemas.microsoft.com/office/drawing/2014/main" xmlns="" id="{00000000-0008-0000-0700-0000CA000000}"/>
            </a:ext>
          </a:extLst>
        </xdr:cNvPr>
        <xdr:cNvSpPr/>
      </xdr:nvSpPr>
      <xdr:spPr>
        <a:xfrm>
          <a:off x="3746500" y="1337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115940</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3497794" y="1314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135,784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3659</xdr:rowOff>
    </xdr:from>
    <xdr:to>
      <xdr:col>4</xdr:col>
      <xdr:colOff>206375</xdr:colOff>
      <xdr:row>78</xdr:row>
      <xdr:rowOff>105259</xdr:rowOff>
    </xdr:to>
    <xdr:sp macro="" textlink="">
      <xdr:nvSpPr>
        <xdr:cNvPr id="204" name="円/楕円 203">
          <a:extLst>
            <a:ext uri="{FF2B5EF4-FFF2-40B4-BE49-F238E27FC236}">
              <a16:creationId xmlns:a16="http://schemas.microsoft.com/office/drawing/2014/main" xmlns="" id="{00000000-0008-0000-0700-0000CC000000}"/>
            </a:ext>
          </a:extLst>
        </xdr:cNvPr>
        <xdr:cNvSpPr/>
      </xdr:nvSpPr>
      <xdr:spPr>
        <a:xfrm>
          <a:off x="2857500" y="133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96386</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2608794" y="1346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132,204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12463</xdr:rowOff>
    </xdr:from>
    <xdr:to>
      <xdr:col>3</xdr:col>
      <xdr:colOff>3175</xdr:colOff>
      <xdr:row>78</xdr:row>
      <xdr:rowOff>114063</xdr:rowOff>
    </xdr:to>
    <xdr:sp macro="" textlink="">
      <xdr:nvSpPr>
        <xdr:cNvPr id="206" name="円/楕円 205">
          <a:extLst>
            <a:ext uri="{FF2B5EF4-FFF2-40B4-BE49-F238E27FC236}">
              <a16:creationId xmlns:a16="http://schemas.microsoft.com/office/drawing/2014/main" xmlns="" id="{00000000-0008-0000-0700-0000CE000000}"/>
            </a:ext>
          </a:extLst>
        </xdr:cNvPr>
        <xdr:cNvSpPr/>
      </xdr:nvSpPr>
      <xdr:spPr>
        <a:xfrm>
          <a:off x="1968500" y="1338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105190</xdr:rowOff>
    </xdr:from>
    <xdr:ext cx="599010" cy="259045"/>
    <xdr:sp macro="" textlink="">
      <xdr:nvSpPr>
        <xdr:cNvPr id="207" name="テキスト ボックス 206">
          <a:extLst>
            <a:ext uri="{FF2B5EF4-FFF2-40B4-BE49-F238E27FC236}">
              <a16:creationId xmlns:a16="http://schemas.microsoft.com/office/drawing/2014/main" xmlns="" id="{00000000-0008-0000-0700-0000CF000000}"/>
            </a:ext>
          </a:extLst>
        </xdr:cNvPr>
        <xdr:cNvSpPr txBox="1"/>
      </xdr:nvSpPr>
      <xdr:spPr>
        <a:xfrm>
          <a:off x="1719794" y="1347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126,812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14450</xdr:rowOff>
    </xdr:from>
    <xdr:to>
      <xdr:col>1</xdr:col>
      <xdr:colOff>485775</xdr:colOff>
      <xdr:row>78</xdr:row>
      <xdr:rowOff>116050</xdr:rowOff>
    </xdr:to>
    <xdr:sp macro="" textlink="">
      <xdr:nvSpPr>
        <xdr:cNvPr id="208" name="円/楕円 207">
          <a:extLst>
            <a:ext uri="{FF2B5EF4-FFF2-40B4-BE49-F238E27FC236}">
              <a16:creationId xmlns:a16="http://schemas.microsoft.com/office/drawing/2014/main" xmlns="" id="{00000000-0008-0000-0700-0000D0000000}"/>
            </a:ext>
          </a:extLst>
        </xdr:cNvPr>
        <xdr:cNvSpPr/>
      </xdr:nvSpPr>
      <xdr:spPr>
        <a:xfrm>
          <a:off x="1079500" y="1338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107177</xdr:rowOff>
    </xdr:from>
    <xdr:ext cx="599010" cy="259045"/>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830794" y="1348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a:extLst>
            <a:ext uri="{FF2B5EF4-FFF2-40B4-BE49-F238E27FC236}">
              <a16:creationId xmlns:a16="http://schemas.microsoft.com/office/drawing/2014/main" xmlns=""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a:extLst>
            <a:ext uri="{FF2B5EF4-FFF2-40B4-BE49-F238E27FC236}">
              <a16:creationId xmlns:a16="http://schemas.microsoft.com/office/drawing/2014/main" xmlns=""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a:extLst>
            <a:ext uri="{FF2B5EF4-FFF2-40B4-BE49-F238E27FC236}">
              <a16:creationId xmlns:a16="http://schemas.microsoft.com/office/drawing/2014/main" xmlns="" id="{00000000-0008-0000-0700-0000EB000000}"/>
            </a:ext>
          </a:extLst>
        </xdr:cNvPr>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a:extLst>
            <a:ext uri="{FF2B5EF4-FFF2-40B4-BE49-F238E27FC236}">
              <a16:creationId xmlns:a16="http://schemas.microsoft.com/office/drawing/2014/main" xmlns="" id="{00000000-0008-0000-0700-0000ED000000}"/>
            </a:ext>
          </a:extLst>
        </xdr:cNvPr>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71462</xdr:rowOff>
    </xdr:from>
    <xdr:to>
      <xdr:col>6</xdr:col>
      <xdr:colOff>511175</xdr:colOff>
      <xdr:row>97</xdr:row>
      <xdr:rowOff>109105</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3797300" y="16702112"/>
          <a:ext cx="8382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11910</xdr:rowOff>
    </xdr:from>
    <xdr:ext cx="534377" cy="259045"/>
    <xdr:sp macro="" textlink="">
      <xdr:nvSpPr>
        <xdr:cNvPr id="240" name="衛生費平均値テキスト">
          <a:extLst>
            <a:ext uri="{FF2B5EF4-FFF2-40B4-BE49-F238E27FC236}">
              <a16:creationId xmlns:a16="http://schemas.microsoft.com/office/drawing/2014/main" xmlns="" id="{00000000-0008-0000-0700-0000F0000000}"/>
            </a:ext>
          </a:extLst>
        </xdr:cNvPr>
        <xdr:cNvSpPr txBox="1"/>
      </xdr:nvSpPr>
      <xdr:spPr>
        <a:xfrm>
          <a:off x="4686300" y="1664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a:extLst>
            <a:ext uri="{FF2B5EF4-FFF2-40B4-BE49-F238E27FC236}">
              <a16:creationId xmlns:a16="http://schemas.microsoft.com/office/drawing/2014/main" xmlns="" id="{00000000-0008-0000-0700-0000F1000000}"/>
            </a:ext>
          </a:extLst>
        </xdr:cNvPr>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67690</xdr:rowOff>
    </xdr:from>
    <xdr:to>
      <xdr:col>5</xdr:col>
      <xdr:colOff>358775</xdr:colOff>
      <xdr:row>97</xdr:row>
      <xdr:rowOff>109105</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a:off x="2908300" y="16698340"/>
          <a:ext cx="889000" cy="4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a:extLst>
            <a:ext uri="{FF2B5EF4-FFF2-40B4-BE49-F238E27FC236}">
              <a16:creationId xmlns:a16="http://schemas.microsoft.com/office/drawing/2014/main" xmlns="" id="{00000000-0008-0000-0700-0000F3000000}"/>
            </a:ext>
          </a:extLst>
        </xdr:cNvPr>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119282</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530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67690</xdr:rowOff>
    </xdr:from>
    <xdr:to>
      <xdr:col>4</xdr:col>
      <xdr:colOff>155575</xdr:colOff>
      <xdr:row>97</xdr:row>
      <xdr:rowOff>105600</xdr:rowOff>
    </xdr:to>
    <xdr:cxnSp macro="">
      <xdr:nvCxnSpPr>
        <xdr:cNvPr id="245" name="直線コネクタ 244">
          <a:extLst>
            <a:ext uri="{FF2B5EF4-FFF2-40B4-BE49-F238E27FC236}">
              <a16:creationId xmlns:a16="http://schemas.microsoft.com/office/drawing/2014/main" xmlns="" id="{00000000-0008-0000-0700-0000F5000000}"/>
            </a:ext>
          </a:extLst>
        </xdr:cNvPr>
        <xdr:cNvCxnSpPr/>
      </xdr:nvCxnSpPr>
      <xdr:spPr>
        <a:xfrm flipV="1">
          <a:off x="2019300" y="16698340"/>
          <a:ext cx="889000" cy="3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6" name="フローチャート : 判断 245">
          <a:extLst>
            <a:ext uri="{FF2B5EF4-FFF2-40B4-BE49-F238E27FC236}">
              <a16:creationId xmlns:a16="http://schemas.microsoft.com/office/drawing/2014/main" xmlns="" id="{00000000-0008-0000-0700-0000F6000000}"/>
            </a:ext>
          </a:extLst>
        </xdr:cNvPr>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60452</xdr:rowOff>
    </xdr:from>
    <xdr:to>
      <xdr:col>2</xdr:col>
      <xdr:colOff>638175</xdr:colOff>
      <xdr:row>97</xdr:row>
      <xdr:rowOff>105600</xdr:rowOff>
    </xdr:to>
    <xdr:cxnSp macro="">
      <xdr:nvCxnSpPr>
        <xdr:cNvPr id="248" name="直線コネクタ 247">
          <a:extLst>
            <a:ext uri="{FF2B5EF4-FFF2-40B4-BE49-F238E27FC236}">
              <a16:creationId xmlns:a16="http://schemas.microsoft.com/office/drawing/2014/main" xmlns="" id="{00000000-0008-0000-0700-0000F8000000}"/>
            </a:ext>
          </a:extLst>
        </xdr:cNvPr>
        <xdr:cNvCxnSpPr/>
      </xdr:nvCxnSpPr>
      <xdr:spPr>
        <a:xfrm>
          <a:off x="1130300" y="16691102"/>
          <a:ext cx="8890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9" name="フローチャート : 判断 248">
          <a:extLst>
            <a:ext uri="{FF2B5EF4-FFF2-40B4-BE49-F238E27FC236}">
              <a16:creationId xmlns:a16="http://schemas.microsoft.com/office/drawing/2014/main" xmlns="" id="{00000000-0008-0000-0700-0000F9000000}"/>
            </a:ext>
          </a:extLst>
        </xdr:cNvPr>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51" name="フローチャート : 判断 250">
          <a:extLst>
            <a:ext uri="{FF2B5EF4-FFF2-40B4-BE49-F238E27FC236}">
              <a16:creationId xmlns:a16="http://schemas.microsoft.com/office/drawing/2014/main" xmlns="" id="{00000000-0008-0000-0700-0000FB000000}"/>
            </a:ext>
          </a:extLst>
        </xdr:cNvPr>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20662</xdr:rowOff>
    </xdr:from>
    <xdr:to>
      <xdr:col>6</xdr:col>
      <xdr:colOff>561975</xdr:colOff>
      <xdr:row>97</xdr:row>
      <xdr:rowOff>122262</xdr:rowOff>
    </xdr:to>
    <xdr:sp macro="" textlink="">
      <xdr:nvSpPr>
        <xdr:cNvPr id="258" name="円/楕円 257">
          <a:extLst>
            <a:ext uri="{FF2B5EF4-FFF2-40B4-BE49-F238E27FC236}">
              <a16:creationId xmlns:a16="http://schemas.microsoft.com/office/drawing/2014/main" xmlns="" id="{00000000-0008-0000-0700-000002010000}"/>
            </a:ext>
          </a:extLst>
        </xdr:cNvPr>
        <xdr:cNvSpPr/>
      </xdr:nvSpPr>
      <xdr:spPr>
        <a:xfrm>
          <a:off x="4584700" y="1665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43539</xdr:rowOff>
    </xdr:from>
    <xdr:ext cx="534377" cy="259045"/>
    <xdr:sp macro="" textlink="">
      <xdr:nvSpPr>
        <xdr:cNvPr id="259" name="衛生費該当値テキスト">
          <a:extLst>
            <a:ext uri="{FF2B5EF4-FFF2-40B4-BE49-F238E27FC236}">
              <a16:creationId xmlns:a16="http://schemas.microsoft.com/office/drawing/2014/main" xmlns="" id="{00000000-0008-0000-0700-000003010000}"/>
            </a:ext>
          </a:extLst>
        </xdr:cNvPr>
        <xdr:cNvSpPr txBox="1"/>
      </xdr:nvSpPr>
      <xdr:spPr>
        <a:xfrm>
          <a:off x="4686300" y="1650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36,582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58305</xdr:rowOff>
    </xdr:from>
    <xdr:to>
      <xdr:col>5</xdr:col>
      <xdr:colOff>409575</xdr:colOff>
      <xdr:row>97</xdr:row>
      <xdr:rowOff>159905</xdr:rowOff>
    </xdr:to>
    <xdr:sp macro="" textlink="">
      <xdr:nvSpPr>
        <xdr:cNvPr id="260" name="円/楕円 259">
          <a:extLst>
            <a:ext uri="{FF2B5EF4-FFF2-40B4-BE49-F238E27FC236}">
              <a16:creationId xmlns:a16="http://schemas.microsoft.com/office/drawing/2014/main" xmlns="" id="{00000000-0008-0000-0700-000004010000}"/>
            </a:ext>
          </a:extLst>
        </xdr:cNvPr>
        <xdr:cNvSpPr/>
      </xdr:nvSpPr>
      <xdr:spPr>
        <a:xfrm>
          <a:off x="3746500" y="1668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151032</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3530111" y="1678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34,606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16890</xdr:rowOff>
    </xdr:from>
    <xdr:to>
      <xdr:col>4</xdr:col>
      <xdr:colOff>206375</xdr:colOff>
      <xdr:row>97</xdr:row>
      <xdr:rowOff>118490</xdr:rowOff>
    </xdr:to>
    <xdr:sp macro="" textlink="">
      <xdr:nvSpPr>
        <xdr:cNvPr id="262" name="円/楕円 261">
          <a:extLst>
            <a:ext uri="{FF2B5EF4-FFF2-40B4-BE49-F238E27FC236}">
              <a16:creationId xmlns:a16="http://schemas.microsoft.com/office/drawing/2014/main" xmlns="" id="{00000000-0008-0000-0700-000006010000}"/>
            </a:ext>
          </a:extLst>
        </xdr:cNvPr>
        <xdr:cNvSpPr/>
      </xdr:nvSpPr>
      <xdr:spPr>
        <a:xfrm>
          <a:off x="2857500" y="1664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135017</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2641111" y="1642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54800</xdr:rowOff>
    </xdr:from>
    <xdr:to>
      <xdr:col>3</xdr:col>
      <xdr:colOff>3175</xdr:colOff>
      <xdr:row>97</xdr:row>
      <xdr:rowOff>156400</xdr:rowOff>
    </xdr:to>
    <xdr:sp macro="" textlink="">
      <xdr:nvSpPr>
        <xdr:cNvPr id="264" name="円/楕円 263">
          <a:extLst>
            <a:ext uri="{FF2B5EF4-FFF2-40B4-BE49-F238E27FC236}">
              <a16:creationId xmlns:a16="http://schemas.microsoft.com/office/drawing/2014/main" xmlns="" id="{00000000-0008-0000-0700-000008010000}"/>
            </a:ext>
          </a:extLst>
        </xdr:cNvPr>
        <xdr:cNvSpPr/>
      </xdr:nvSpPr>
      <xdr:spPr>
        <a:xfrm>
          <a:off x="1968500" y="166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147527</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1752111" y="167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34,790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9652</xdr:rowOff>
    </xdr:from>
    <xdr:to>
      <xdr:col>1</xdr:col>
      <xdr:colOff>485775</xdr:colOff>
      <xdr:row>97</xdr:row>
      <xdr:rowOff>111252</xdr:rowOff>
    </xdr:to>
    <xdr:sp macro="" textlink="">
      <xdr:nvSpPr>
        <xdr:cNvPr id="266" name="円/楕円 265">
          <a:extLst>
            <a:ext uri="{FF2B5EF4-FFF2-40B4-BE49-F238E27FC236}">
              <a16:creationId xmlns:a16="http://schemas.microsoft.com/office/drawing/2014/main" xmlns="" id="{00000000-0008-0000-0700-00000A010000}"/>
            </a:ext>
          </a:extLst>
        </xdr:cNvPr>
        <xdr:cNvSpPr/>
      </xdr:nvSpPr>
      <xdr:spPr>
        <a:xfrm>
          <a:off x="1079500" y="1664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127779</xdr:rowOff>
    </xdr:from>
    <xdr:ext cx="534377"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863111" y="1641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a:extLst>
            <a:ext uri="{FF2B5EF4-FFF2-40B4-BE49-F238E27FC236}">
              <a16:creationId xmlns:a16="http://schemas.microsoft.com/office/drawing/2014/main" xmlns=""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a:extLst>
            <a:ext uri="{FF2B5EF4-FFF2-40B4-BE49-F238E27FC236}">
              <a16:creationId xmlns:a16="http://schemas.microsoft.com/office/drawing/2014/main" xmlns=""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a:extLst>
            <a:ext uri="{FF2B5EF4-FFF2-40B4-BE49-F238E27FC236}">
              <a16:creationId xmlns:a16="http://schemas.microsoft.com/office/drawing/2014/main" xmlns="" id="{00000000-0008-0000-0700-000022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a:extLst>
            <a:ext uri="{FF2B5EF4-FFF2-40B4-BE49-F238E27FC236}">
              <a16:creationId xmlns:a16="http://schemas.microsoft.com/office/drawing/2014/main" xmlns="" id="{00000000-0008-0000-0700-000024010000}"/>
            </a:ext>
          </a:extLst>
        </xdr:cNvPr>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116017</xdr:rowOff>
    </xdr:from>
    <xdr:to>
      <xdr:col>15</xdr:col>
      <xdr:colOff>180975</xdr:colOff>
      <xdr:row>38</xdr:row>
      <xdr:rowOff>125618</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9639300" y="6631117"/>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a:extLst>
            <a:ext uri="{FF2B5EF4-FFF2-40B4-BE49-F238E27FC236}">
              <a16:creationId xmlns:a16="http://schemas.microsoft.com/office/drawing/2014/main" xmlns="" id="{00000000-0008-0000-0700-000027010000}"/>
            </a:ext>
          </a:extLst>
        </xdr:cNvPr>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a:extLst>
            <a:ext uri="{FF2B5EF4-FFF2-40B4-BE49-F238E27FC236}">
              <a16:creationId xmlns:a16="http://schemas.microsoft.com/office/drawing/2014/main" xmlns="" id="{00000000-0008-0000-0700-000028010000}"/>
            </a:ext>
          </a:extLst>
        </xdr:cNvPr>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101158</xdr:rowOff>
    </xdr:from>
    <xdr:to>
      <xdr:col>14</xdr:col>
      <xdr:colOff>28575</xdr:colOff>
      <xdr:row>38</xdr:row>
      <xdr:rowOff>116017</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8750300" y="6616258"/>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a:extLst>
            <a:ext uri="{FF2B5EF4-FFF2-40B4-BE49-F238E27FC236}">
              <a16:creationId xmlns:a16="http://schemas.microsoft.com/office/drawing/2014/main" xmlns="" id="{00000000-0008-0000-0700-00002A010000}"/>
            </a:ext>
          </a:extLst>
        </xdr:cNvPr>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101158</xdr:rowOff>
    </xdr:from>
    <xdr:to>
      <xdr:col>12</xdr:col>
      <xdr:colOff>511175</xdr:colOff>
      <xdr:row>38</xdr:row>
      <xdr:rowOff>108153</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flipV="1">
          <a:off x="7861300" y="6616258"/>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32299</xdr:rowOff>
    </xdr:from>
    <xdr:to>
      <xdr:col>12</xdr:col>
      <xdr:colOff>561975</xdr:colOff>
      <xdr:row>38</xdr:row>
      <xdr:rowOff>133899</xdr:rowOff>
    </xdr:to>
    <xdr:sp macro="" textlink="">
      <xdr:nvSpPr>
        <xdr:cNvPr id="301" name="フローチャート : 判断 300">
          <a:extLst>
            <a:ext uri="{FF2B5EF4-FFF2-40B4-BE49-F238E27FC236}">
              <a16:creationId xmlns:a16="http://schemas.microsoft.com/office/drawing/2014/main" xmlns="" id="{00000000-0008-0000-0700-00002D010000}"/>
            </a:ext>
          </a:extLst>
        </xdr:cNvPr>
        <xdr:cNvSpPr/>
      </xdr:nvSpPr>
      <xdr:spPr>
        <a:xfrm>
          <a:off x="8699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150426</xdr:rowOff>
    </xdr:from>
    <xdr:ext cx="469744"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8515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92654</xdr:rowOff>
    </xdr:from>
    <xdr:to>
      <xdr:col>11</xdr:col>
      <xdr:colOff>307975</xdr:colOff>
      <xdr:row>38</xdr:row>
      <xdr:rowOff>108153</xdr:rowOff>
    </xdr:to>
    <xdr:cxnSp macro="">
      <xdr:nvCxnSpPr>
        <xdr:cNvPr id="303" name="直線コネクタ 302">
          <a:extLst>
            <a:ext uri="{FF2B5EF4-FFF2-40B4-BE49-F238E27FC236}">
              <a16:creationId xmlns:a16="http://schemas.microsoft.com/office/drawing/2014/main" xmlns="" id="{00000000-0008-0000-0700-00002F010000}"/>
            </a:ext>
          </a:extLst>
        </xdr:cNvPr>
        <xdr:cNvCxnSpPr/>
      </xdr:nvCxnSpPr>
      <xdr:spPr>
        <a:xfrm>
          <a:off x="6972300" y="6607754"/>
          <a:ext cx="8890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17897</xdr:rowOff>
    </xdr:from>
    <xdr:to>
      <xdr:col>11</xdr:col>
      <xdr:colOff>358775</xdr:colOff>
      <xdr:row>38</xdr:row>
      <xdr:rowOff>119497</xdr:rowOff>
    </xdr:to>
    <xdr:sp macro="" textlink="">
      <xdr:nvSpPr>
        <xdr:cNvPr id="304" name="フローチャート : 判断 303">
          <a:extLst>
            <a:ext uri="{FF2B5EF4-FFF2-40B4-BE49-F238E27FC236}">
              <a16:creationId xmlns:a16="http://schemas.microsoft.com/office/drawing/2014/main" xmlns="" id="{00000000-0008-0000-0700-000030010000}"/>
            </a:ext>
          </a:extLst>
        </xdr:cNvPr>
        <xdr:cNvSpPr/>
      </xdr:nvSpPr>
      <xdr:spPr>
        <a:xfrm>
          <a:off x="7810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136024</xdr:rowOff>
    </xdr:from>
    <xdr:ext cx="469744"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26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2535</xdr:rowOff>
    </xdr:from>
    <xdr:to>
      <xdr:col>10</xdr:col>
      <xdr:colOff>155575</xdr:colOff>
      <xdr:row>38</xdr:row>
      <xdr:rowOff>104135</xdr:rowOff>
    </xdr:to>
    <xdr:sp macro="" textlink="">
      <xdr:nvSpPr>
        <xdr:cNvPr id="306" name="フローチャート : 判断 305">
          <a:extLst>
            <a:ext uri="{FF2B5EF4-FFF2-40B4-BE49-F238E27FC236}">
              <a16:creationId xmlns:a16="http://schemas.microsoft.com/office/drawing/2014/main" xmlns="" id="{00000000-0008-0000-0700-000032010000}"/>
            </a:ext>
          </a:extLst>
        </xdr:cNvPr>
        <xdr:cNvSpPr/>
      </xdr:nvSpPr>
      <xdr:spPr>
        <a:xfrm>
          <a:off x="6921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120662</xdr:rowOff>
    </xdr:from>
    <xdr:ext cx="469744"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6737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74818</xdr:rowOff>
    </xdr:from>
    <xdr:to>
      <xdr:col>15</xdr:col>
      <xdr:colOff>231775</xdr:colOff>
      <xdr:row>39</xdr:row>
      <xdr:rowOff>4968</xdr:rowOff>
    </xdr:to>
    <xdr:sp macro="" textlink="">
      <xdr:nvSpPr>
        <xdr:cNvPr id="313" name="円/楕円 312">
          <a:extLst>
            <a:ext uri="{FF2B5EF4-FFF2-40B4-BE49-F238E27FC236}">
              <a16:creationId xmlns:a16="http://schemas.microsoft.com/office/drawing/2014/main" xmlns="" id="{00000000-0008-0000-0700-000039010000}"/>
            </a:ext>
          </a:extLst>
        </xdr:cNvPr>
        <xdr:cNvSpPr/>
      </xdr:nvSpPr>
      <xdr:spPr>
        <a:xfrm>
          <a:off x="10426700" y="65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166173</xdr:rowOff>
    </xdr:from>
    <xdr:ext cx="378565" cy="259045"/>
    <xdr:sp macro="" textlink="">
      <xdr:nvSpPr>
        <xdr:cNvPr id="314" name="労働費該当値テキスト">
          <a:extLst>
            <a:ext uri="{FF2B5EF4-FFF2-40B4-BE49-F238E27FC236}">
              <a16:creationId xmlns:a16="http://schemas.microsoft.com/office/drawing/2014/main" xmlns="" id="{00000000-0008-0000-0700-00003A010000}"/>
            </a:ext>
          </a:extLst>
        </xdr:cNvPr>
        <xdr:cNvSpPr txBox="1"/>
      </xdr:nvSpPr>
      <xdr:spPr>
        <a:xfrm>
          <a:off x="10528300" y="6509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65217</xdr:rowOff>
    </xdr:from>
    <xdr:to>
      <xdr:col>14</xdr:col>
      <xdr:colOff>79375</xdr:colOff>
      <xdr:row>38</xdr:row>
      <xdr:rowOff>166817</xdr:rowOff>
    </xdr:to>
    <xdr:sp macro="" textlink="">
      <xdr:nvSpPr>
        <xdr:cNvPr id="315" name="円/楕円 314">
          <a:extLst>
            <a:ext uri="{FF2B5EF4-FFF2-40B4-BE49-F238E27FC236}">
              <a16:creationId xmlns:a16="http://schemas.microsoft.com/office/drawing/2014/main" xmlns="" id="{00000000-0008-0000-0700-00003B010000}"/>
            </a:ext>
          </a:extLst>
        </xdr:cNvPr>
        <xdr:cNvSpPr/>
      </xdr:nvSpPr>
      <xdr:spPr>
        <a:xfrm>
          <a:off x="9588500" y="658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157944</xdr:rowOff>
    </xdr:from>
    <xdr:ext cx="378565"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9450017" y="6673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50358</xdr:rowOff>
    </xdr:from>
    <xdr:to>
      <xdr:col>12</xdr:col>
      <xdr:colOff>561975</xdr:colOff>
      <xdr:row>38</xdr:row>
      <xdr:rowOff>151958</xdr:rowOff>
    </xdr:to>
    <xdr:sp macro="" textlink="">
      <xdr:nvSpPr>
        <xdr:cNvPr id="317" name="円/楕円 316">
          <a:extLst>
            <a:ext uri="{FF2B5EF4-FFF2-40B4-BE49-F238E27FC236}">
              <a16:creationId xmlns:a16="http://schemas.microsoft.com/office/drawing/2014/main" xmlns="" id="{00000000-0008-0000-0700-00003D010000}"/>
            </a:ext>
          </a:extLst>
        </xdr:cNvPr>
        <xdr:cNvSpPr/>
      </xdr:nvSpPr>
      <xdr:spPr>
        <a:xfrm>
          <a:off x="8699500" y="656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143085</xdr:rowOff>
    </xdr:from>
    <xdr:ext cx="378565"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8561017" y="6658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57353</xdr:rowOff>
    </xdr:from>
    <xdr:to>
      <xdr:col>11</xdr:col>
      <xdr:colOff>358775</xdr:colOff>
      <xdr:row>38</xdr:row>
      <xdr:rowOff>158953</xdr:rowOff>
    </xdr:to>
    <xdr:sp macro="" textlink="">
      <xdr:nvSpPr>
        <xdr:cNvPr id="319" name="円/楕円 318">
          <a:extLst>
            <a:ext uri="{FF2B5EF4-FFF2-40B4-BE49-F238E27FC236}">
              <a16:creationId xmlns:a16="http://schemas.microsoft.com/office/drawing/2014/main" xmlns="" id="{00000000-0008-0000-0700-00003F010000}"/>
            </a:ext>
          </a:extLst>
        </xdr:cNvPr>
        <xdr:cNvSpPr/>
      </xdr:nvSpPr>
      <xdr:spPr>
        <a:xfrm>
          <a:off x="7810500" y="65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150080</xdr:rowOff>
    </xdr:from>
    <xdr:ext cx="378565"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7672017" y="6665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41854</xdr:rowOff>
    </xdr:from>
    <xdr:to>
      <xdr:col>10</xdr:col>
      <xdr:colOff>155575</xdr:colOff>
      <xdr:row>38</xdr:row>
      <xdr:rowOff>143454</xdr:rowOff>
    </xdr:to>
    <xdr:sp macro="" textlink="">
      <xdr:nvSpPr>
        <xdr:cNvPr id="321" name="円/楕円 320">
          <a:extLst>
            <a:ext uri="{FF2B5EF4-FFF2-40B4-BE49-F238E27FC236}">
              <a16:creationId xmlns:a16="http://schemas.microsoft.com/office/drawing/2014/main" xmlns="" id="{00000000-0008-0000-0700-000041010000}"/>
            </a:ext>
          </a:extLst>
        </xdr:cNvPr>
        <xdr:cNvSpPr/>
      </xdr:nvSpPr>
      <xdr:spPr>
        <a:xfrm>
          <a:off x="6921500" y="655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134581</xdr:rowOff>
    </xdr:from>
    <xdr:ext cx="469744"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6737427" y="66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a:extLst>
            <a:ext uri="{FF2B5EF4-FFF2-40B4-BE49-F238E27FC236}">
              <a16:creationId xmlns:a16="http://schemas.microsoft.com/office/drawing/2014/main" xmlns=""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a:extLst>
            <a:ext uri="{FF2B5EF4-FFF2-40B4-BE49-F238E27FC236}">
              <a16:creationId xmlns:a16="http://schemas.microsoft.com/office/drawing/2014/main" xmlns="" id="{00000000-0008-0000-0700-000059010000}"/>
            </a:ext>
          </a:extLst>
        </xdr:cNvPr>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a:extLst>
            <a:ext uri="{FF2B5EF4-FFF2-40B4-BE49-F238E27FC236}">
              <a16:creationId xmlns:a16="http://schemas.microsoft.com/office/drawing/2014/main" xmlns="" id="{00000000-0008-0000-0700-00005B010000}"/>
            </a:ext>
          </a:extLst>
        </xdr:cNvPr>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53549</xdr:rowOff>
    </xdr:from>
    <xdr:to>
      <xdr:col>15</xdr:col>
      <xdr:colOff>180975</xdr:colOff>
      <xdr:row>58</xdr:row>
      <xdr:rowOff>100916</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9639300" y="9997649"/>
          <a:ext cx="838200" cy="4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a:extLst>
            <a:ext uri="{FF2B5EF4-FFF2-40B4-BE49-F238E27FC236}">
              <a16:creationId xmlns:a16="http://schemas.microsoft.com/office/drawing/2014/main" xmlns="" id="{00000000-0008-0000-0700-00005E010000}"/>
            </a:ext>
          </a:extLst>
        </xdr:cNvPr>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a:extLst>
            <a:ext uri="{FF2B5EF4-FFF2-40B4-BE49-F238E27FC236}">
              <a16:creationId xmlns:a16="http://schemas.microsoft.com/office/drawing/2014/main" xmlns="" id="{00000000-0008-0000-0700-00005F010000}"/>
            </a:ext>
          </a:extLst>
        </xdr:cNvPr>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53549</xdr:rowOff>
    </xdr:from>
    <xdr:to>
      <xdr:col>14</xdr:col>
      <xdr:colOff>28575</xdr:colOff>
      <xdr:row>58</xdr:row>
      <xdr:rowOff>78641</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8750300" y="9997649"/>
          <a:ext cx="889000" cy="2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a:extLst>
            <a:ext uri="{FF2B5EF4-FFF2-40B4-BE49-F238E27FC236}">
              <a16:creationId xmlns:a16="http://schemas.microsoft.com/office/drawing/2014/main" xmlns="" id="{00000000-0008-0000-0700-000061010000}"/>
            </a:ext>
          </a:extLst>
        </xdr:cNvPr>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127965</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9372111" y="100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78641</xdr:rowOff>
    </xdr:from>
    <xdr:to>
      <xdr:col>12</xdr:col>
      <xdr:colOff>511175</xdr:colOff>
      <xdr:row>58</xdr:row>
      <xdr:rowOff>101616</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flipV="1">
          <a:off x="7861300" y="10022741"/>
          <a:ext cx="889000" cy="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23465</xdr:rowOff>
    </xdr:from>
    <xdr:to>
      <xdr:col>12</xdr:col>
      <xdr:colOff>561975</xdr:colOff>
      <xdr:row>58</xdr:row>
      <xdr:rowOff>125065</xdr:rowOff>
    </xdr:to>
    <xdr:sp macro="" textlink="">
      <xdr:nvSpPr>
        <xdr:cNvPr id="356" name="フローチャート : 判断 355">
          <a:extLst>
            <a:ext uri="{FF2B5EF4-FFF2-40B4-BE49-F238E27FC236}">
              <a16:creationId xmlns:a16="http://schemas.microsoft.com/office/drawing/2014/main" xmlns="" id="{00000000-0008-0000-0700-000064010000}"/>
            </a:ext>
          </a:extLst>
        </xdr:cNvPr>
        <xdr:cNvSpPr/>
      </xdr:nvSpPr>
      <xdr:spPr>
        <a:xfrm>
          <a:off x="8699500" y="996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141592</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483111" y="97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101616</xdr:rowOff>
    </xdr:from>
    <xdr:to>
      <xdr:col>11</xdr:col>
      <xdr:colOff>307975</xdr:colOff>
      <xdr:row>58</xdr:row>
      <xdr:rowOff>109758</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flipV="1">
          <a:off x="6972300" y="10045716"/>
          <a:ext cx="889000" cy="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25363</xdr:rowOff>
    </xdr:from>
    <xdr:to>
      <xdr:col>11</xdr:col>
      <xdr:colOff>358775</xdr:colOff>
      <xdr:row>58</xdr:row>
      <xdr:rowOff>126963</xdr:rowOff>
    </xdr:to>
    <xdr:sp macro="" textlink="">
      <xdr:nvSpPr>
        <xdr:cNvPr id="359" name="フローチャート : 判断 358">
          <a:extLst>
            <a:ext uri="{FF2B5EF4-FFF2-40B4-BE49-F238E27FC236}">
              <a16:creationId xmlns:a16="http://schemas.microsoft.com/office/drawing/2014/main" xmlns="" id="{00000000-0008-0000-0700-000067010000}"/>
            </a:ext>
          </a:extLst>
        </xdr:cNvPr>
        <xdr:cNvSpPr/>
      </xdr:nvSpPr>
      <xdr:spPr>
        <a:xfrm>
          <a:off x="7810500" y="99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143490</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594111" y="974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31777</xdr:rowOff>
    </xdr:from>
    <xdr:to>
      <xdr:col>10</xdr:col>
      <xdr:colOff>155575</xdr:colOff>
      <xdr:row>58</xdr:row>
      <xdr:rowOff>133377</xdr:rowOff>
    </xdr:to>
    <xdr:sp macro="" textlink="">
      <xdr:nvSpPr>
        <xdr:cNvPr id="361" name="フローチャート : 判断 360">
          <a:extLst>
            <a:ext uri="{FF2B5EF4-FFF2-40B4-BE49-F238E27FC236}">
              <a16:creationId xmlns:a16="http://schemas.microsoft.com/office/drawing/2014/main" xmlns="" id="{00000000-0008-0000-0700-000069010000}"/>
            </a:ext>
          </a:extLst>
        </xdr:cNvPr>
        <xdr:cNvSpPr/>
      </xdr:nvSpPr>
      <xdr:spPr>
        <a:xfrm>
          <a:off x="6921500" y="99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149904</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6705111" y="97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50116</xdr:rowOff>
    </xdr:from>
    <xdr:to>
      <xdr:col>15</xdr:col>
      <xdr:colOff>231775</xdr:colOff>
      <xdr:row>58</xdr:row>
      <xdr:rowOff>151716</xdr:rowOff>
    </xdr:to>
    <xdr:sp macro="" textlink="">
      <xdr:nvSpPr>
        <xdr:cNvPr id="368" name="円/楕円 367">
          <a:extLst>
            <a:ext uri="{FF2B5EF4-FFF2-40B4-BE49-F238E27FC236}">
              <a16:creationId xmlns:a16="http://schemas.microsoft.com/office/drawing/2014/main" xmlns="" id="{00000000-0008-0000-0700-000070010000}"/>
            </a:ext>
          </a:extLst>
        </xdr:cNvPr>
        <xdr:cNvSpPr/>
      </xdr:nvSpPr>
      <xdr:spPr>
        <a:xfrm>
          <a:off x="10426700" y="99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469744" cy="259045"/>
    <xdr:sp macro="" textlink="">
      <xdr:nvSpPr>
        <xdr:cNvPr id="369" name="農林水産業費該当値テキスト">
          <a:extLst>
            <a:ext uri="{FF2B5EF4-FFF2-40B4-BE49-F238E27FC236}">
              <a16:creationId xmlns:a16="http://schemas.microsoft.com/office/drawing/2014/main" xmlns="" id="{00000000-0008-0000-0700-000071010000}"/>
            </a:ext>
          </a:extLst>
        </xdr:cNvPr>
        <xdr:cNvSpPr txBox="1"/>
      </xdr:nvSpPr>
      <xdr:spPr>
        <a:xfrm>
          <a:off x="10528300" y="99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2749</xdr:rowOff>
    </xdr:from>
    <xdr:to>
      <xdr:col>14</xdr:col>
      <xdr:colOff>79375</xdr:colOff>
      <xdr:row>58</xdr:row>
      <xdr:rowOff>104349</xdr:rowOff>
    </xdr:to>
    <xdr:sp macro="" textlink="">
      <xdr:nvSpPr>
        <xdr:cNvPr id="370" name="円/楕円 369">
          <a:extLst>
            <a:ext uri="{FF2B5EF4-FFF2-40B4-BE49-F238E27FC236}">
              <a16:creationId xmlns:a16="http://schemas.microsoft.com/office/drawing/2014/main" xmlns="" id="{00000000-0008-0000-0700-000072010000}"/>
            </a:ext>
          </a:extLst>
        </xdr:cNvPr>
        <xdr:cNvSpPr/>
      </xdr:nvSpPr>
      <xdr:spPr>
        <a:xfrm>
          <a:off x="9588500" y="99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120876</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9372111" y="972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27841</xdr:rowOff>
    </xdr:from>
    <xdr:to>
      <xdr:col>12</xdr:col>
      <xdr:colOff>561975</xdr:colOff>
      <xdr:row>58</xdr:row>
      <xdr:rowOff>129441</xdr:rowOff>
    </xdr:to>
    <xdr:sp macro="" textlink="">
      <xdr:nvSpPr>
        <xdr:cNvPr id="372" name="円/楕円 371">
          <a:extLst>
            <a:ext uri="{FF2B5EF4-FFF2-40B4-BE49-F238E27FC236}">
              <a16:creationId xmlns:a16="http://schemas.microsoft.com/office/drawing/2014/main" xmlns="" id="{00000000-0008-0000-0700-000074010000}"/>
            </a:ext>
          </a:extLst>
        </xdr:cNvPr>
        <xdr:cNvSpPr/>
      </xdr:nvSpPr>
      <xdr:spPr>
        <a:xfrm>
          <a:off x="8699500" y="99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120568</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8483111" y="1006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50816</xdr:rowOff>
    </xdr:from>
    <xdr:to>
      <xdr:col>11</xdr:col>
      <xdr:colOff>358775</xdr:colOff>
      <xdr:row>58</xdr:row>
      <xdr:rowOff>152416</xdr:rowOff>
    </xdr:to>
    <xdr:sp macro="" textlink="">
      <xdr:nvSpPr>
        <xdr:cNvPr id="374" name="円/楕円 373">
          <a:extLst>
            <a:ext uri="{FF2B5EF4-FFF2-40B4-BE49-F238E27FC236}">
              <a16:creationId xmlns:a16="http://schemas.microsoft.com/office/drawing/2014/main" xmlns="" id="{00000000-0008-0000-0700-000076010000}"/>
            </a:ext>
          </a:extLst>
        </xdr:cNvPr>
        <xdr:cNvSpPr/>
      </xdr:nvSpPr>
      <xdr:spPr>
        <a:xfrm>
          <a:off x="7810500" y="999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143543</xdr:rowOff>
    </xdr:from>
    <xdr:ext cx="469744"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7626427" y="1008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58958</xdr:rowOff>
    </xdr:from>
    <xdr:to>
      <xdr:col>10</xdr:col>
      <xdr:colOff>155575</xdr:colOff>
      <xdr:row>58</xdr:row>
      <xdr:rowOff>160558</xdr:rowOff>
    </xdr:to>
    <xdr:sp macro="" textlink="">
      <xdr:nvSpPr>
        <xdr:cNvPr id="376" name="円/楕円 375">
          <a:extLst>
            <a:ext uri="{FF2B5EF4-FFF2-40B4-BE49-F238E27FC236}">
              <a16:creationId xmlns:a16="http://schemas.microsoft.com/office/drawing/2014/main" xmlns="" id="{00000000-0008-0000-0700-000078010000}"/>
            </a:ext>
          </a:extLst>
        </xdr:cNvPr>
        <xdr:cNvSpPr/>
      </xdr:nvSpPr>
      <xdr:spPr>
        <a:xfrm>
          <a:off x="6921500" y="1000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151685</xdr:rowOff>
    </xdr:from>
    <xdr:ext cx="469744"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6737427" y="1009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a:extLst>
            <a:ext uri="{FF2B5EF4-FFF2-40B4-BE49-F238E27FC236}">
              <a16:creationId xmlns:a16="http://schemas.microsoft.com/office/drawing/2014/main" xmlns=""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a:extLst>
            <a:ext uri="{FF2B5EF4-FFF2-40B4-BE49-F238E27FC236}">
              <a16:creationId xmlns:a16="http://schemas.microsoft.com/office/drawing/2014/main" xmlns="" id="{00000000-0008-0000-0700-000090010000}"/>
            </a:ext>
          </a:extLst>
        </xdr:cNvPr>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a:extLst>
            <a:ext uri="{FF2B5EF4-FFF2-40B4-BE49-F238E27FC236}">
              <a16:creationId xmlns:a16="http://schemas.microsoft.com/office/drawing/2014/main" xmlns="" id="{00000000-0008-0000-0700-000092010000}"/>
            </a:ext>
          </a:extLst>
        </xdr:cNvPr>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108634</xdr:rowOff>
    </xdr:from>
    <xdr:to>
      <xdr:col>15</xdr:col>
      <xdr:colOff>180975</xdr:colOff>
      <xdr:row>77</xdr:row>
      <xdr:rowOff>154215</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9639300" y="13310284"/>
          <a:ext cx="838200" cy="4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a:extLst>
            <a:ext uri="{FF2B5EF4-FFF2-40B4-BE49-F238E27FC236}">
              <a16:creationId xmlns:a16="http://schemas.microsoft.com/office/drawing/2014/main" xmlns="" id="{00000000-0008-0000-0700-000095010000}"/>
            </a:ext>
          </a:extLst>
        </xdr:cNvPr>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a:extLst>
            <a:ext uri="{FF2B5EF4-FFF2-40B4-BE49-F238E27FC236}">
              <a16:creationId xmlns:a16="http://schemas.microsoft.com/office/drawing/2014/main" xmlns="" id="{00000000-0008-0000-0700-000096010000}"/>
            </a:ext>
          </a:extLst>
        </xdr:cNvPr>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107559</xdr:rowOff>
    </xdr:from>
    <xdr:to>
      <xdr:col>14</xdr:col>
      <xdr:colOff>28575</xdr:colOff>
      <xdr:row>77</xdr:row>
      <xdr:rowOff>108634</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8750300" y="13309209"/>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a:extLst>
            <a:ext uri="{FF2B5EF4-FFF2-40B4-BE49-F238E27FC236}">
              <a16:creationId xmlns:a16="http://schemas.microsoft.com/office/drawing/2014/main" xmlns="" id="{00000000-0008-0000-0700-000098010000}"/>
            </a:ext>
          </a:extLst>
        </xdr:cNvPr>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63302</xdr:rowOff>
    </xdr:from>
    <xdr:to>
      <xdr:col>12</xdr:col>
      <xdr:colOff>511175</xdr:colOff>
      <xdr:row>77</xdr:row>
      <xdr:rowOff>107559</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a:off x="7861300" y="13264952"/>
          <a:ext cx="889000" cy="4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53856</xdr:rowOff>
    </xdr:from>
    <xdr:to>
      <xdr:col>12</xdr:col>
      <xdr:colOff>561975</xdr:colOff>
      <xdr:row>77</xdr:row>
      <xdr:rowOff>155456</xdr:rowOff>
    </xdr:to>
    <xdr:sp macro="" textlink="">
      <xdr:nvSpPr>
        <xdr:cNvPr id="411" name="フローチャート : 判断 410">
          <a:extLst>
            <a:ext uri="{FF2B5EF4-FFF2-40B4-BE49-F238E27FC236}">
              <a16:creationId xmlns:a16="http://schemas.microsoft.com/office/drawing/2014/main" xmlns="" id="{00000000-0008-0000-0700-00009B010000}"/>
            </a:ext>
          </a:extLst>
        </xdr:cNvPr>
        <xdr:cNvSpPr/>
      </xdr:nvSpPr>
      <xdr:spPr>
        <a:xfrm>
          <a:off x="8699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533</xdr:rowOff>
    </xdr:from>
    <xdr:ext cx="469744"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8515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46820</xdr:rowOff>
    </xdr:from>
    <xdr:to>
      <xdr:col>11</xdr:col>
      <xdr:colOff>307975</xdr:colOff>
      <xdr:row>77</xdr:row>
      <xdr:rowOff>63302</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a:off x="6972300" y="13248470"/>
          <a:ext cx="889000" cy="1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63229</xdr:rowOff>
    </xdr:from>
    <xdr:to>
      <xdr:col>11</xdr:col>
      <xdr:colOff>358775</xdr:colOff>
      <xdr:row>77</xdr:row>
      <xdr:rowOff>164829</xdr:rowOff>
    </xdr:to>
    <xdr:sp macro="" textlink="">
      <xdr:nvSpPr>
        <xdr:cNvPr id="414" name="フローチャート : 判断 413">
          <a:extLst>
            <a:ext uri="{FF2B5EF4-FFF2-40B4-BE49-F238E27FC236}">
              <a16:creationId xmlns:a16="http://schemas.microsoft.com/office/drawing/2014/main" xmlns="" id="{00000000-0008-0000-0700-00009E010000}"/>
            </a:ext>
          </a:extLst>
        </xdr:cNvPr>
        <xdr:cNvSpPr/>
      </xdr:nvSpPr>
      <xdr:spPr>
        <a:xfrm>
          <a:off x="7810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155956</xdr:rowOff>
    </xdr:from>
    <xdr:ext cx="469744"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626427" y="1335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72670</xdr:rowOff>
    </xdr:from>
    <xdr:to>
      <xdr:col>10</xdr:col>
      <xdr:colOff>155575</xdr:colOff>
      <xdr:row>78</xdr:row>
      <xdr:rowOff>2820</xdr:rowOff>
    </xdr:to>
    <xdr:sp macro="" textlink="">
      <xdr:nvSpPr>
        <xdr:cNvPr id="416" name="フローチャート : 判断 415">
          <a:extLst>
            <a:ext uri="{FF2B5EF4-FFF2-40B4-BE49-F238E27FC236}">
              <a16:creationId xmlns:a16="http://schemas.microsoft.com/office/drawing/2014/main" xmlns="" id="{00000000-0008-0000-0700-0000A0010000}"/>
            </a:ext>
          </a:extLst>
        </xdr:cNvPr>
        <xdr:cNvSpPr/>
      </xdr:nvSpPr>
      <xdr:spPr>
        <a:xfrm>
          <a:off x="6921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165397</xdr:rowOff>
    </xdr:from>
    <xdr:ext cx="469744"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6737427" y="133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103415</xdr:rowOff>
    </xdr:from>
    <xdr:to>
      <xdr:col>15</xdr:col>
      <xdr:colOff>231775</xdr:colOff>
      <xdr:row>78</xdr:row>
      <xdr:rowOff>33565</xdr:rowOff>
    </xdr:to>
    <xdr:sp macro="" textlink="">
      <xdr:nvSpPr>
        <xdr:cNvPr id="423" name="円/楕円 422">
          <a:extLst>
            <a:ext uri="{FF2B5EF4-FFF2-40B4-BE49-F238E27FC236}">
              <a16:creationId xmlns:a16="http://schemas.microsoft.com/office/drawing/2014/main" xmlns="" id="{00000000-0008-0000-0700-0000A7010000}"/>
            </a:ext>
          </a:extLst>
        </xdr:cNvPr>
        <xdr:cNvSpPr/>
      </xdr:nvSpPr>
      <xdr:spPr>
        <a:xfrm>
          <a:off x="10426700" y="1330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81842</xdr:rowOff>
    </xdr:from>
    <xdr:ext cx="469744" cy="259045"/>
    <xdr:sp macro="" textlink="">
      <xdr:nvSpPr>
        <xdr:cNvPr id="424" name="商工費該当値テキスト">
          <a:extLst>
            <a:ext uri="{FF2B5EF4-FFF2-40B4-BE49-F238E27FC236}">
              <a16:creationId xmlns:a16="http://schemas.microsoft.com/office/drawing/2014/main" xmlns="" id="{00000000-0008-0000-0700-0000A8010000}"/>
            </a:ext>
          </a:extLst>
        </xdr:cNvPr>
        <xdr:cNvSpPr txBox="1"/>
      </xdr:nvSpPr>
      <xdr:spPr>
        <a:xfrm>
          <a:off x="10528300" y="1328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57834</xdr:rowOff>
    </xdr:from>
    <xdr:to>
      <xdr:col>14</xdr:col>
      <xdr:colOff>79375</xdr:colOff>
      <xdr:row>77</xdr:row>
      <xdr:rowOff>159434</xdr:rowOff>
    </xdr:to>
    <xdr:sp macro="" textlink="">
      <xdr:nvSpPr>
        <xdr:cNvPr id="425" name="円/楕円 424">
          <a:extLst>
            <a:ext uri="{FF2B5EF4-FFF2-40B4-BE49-F238E27FC236}">
              <a16:creationId xmlns:a16="http://schemas.microsoft.com/office/drawing/2014/main" xmlns="" id="{00000000-0008-0000-0700-0000A9010000}"/>
            </a:ext>
          </a:extLst>
        </xdr:cNvPr>
        <xdr:cNvSpPr/>
      </xdr:nvSpPr>
      <xdr:spPr>
        <a:xfrm>
          <a:off x="9588500" y="1325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150561</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9404427" y="1335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56759</xdr:rowOff>
    </xdr:from>
    <xdr:to>
      <xdr:col>12</xdr:col>
      <xdr:colOff>561975</xdr:colOff>
      <xdr:row>77</xdr:row>
      <xdr:rowOff>158359</xdr:rowOff>
    </xdr:to>
    <xdr:sp macro="" textlink="">
      <xdr:nvSpPr>
        <xdr:cNvPr id="427" name="円/楕円 426">
          <a:extLst>
            <a:ext uri="{FF2B5EF4-FFF2-40B4-BE49-F238E27FC236}">
              <a16:creationId xmlns:a16="http://schemas.microsoft.com/office/drawing/2014/main" xmlns="" id="{00000000-0008-0000-0700-0000AB010000}"/>
            </a:ext>
          </a:extLst>
        </xdr:cNvPr>
        <xdr:cNvSpPr/>
      </xdr:nvSpPr>
      <xdr:spPr>
        <a:xfrm>
          <a:off x="8699500" y="1325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149486</xdr:rowOff>
    </xdr:from>
    <xdr:ext cx="469744"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8515427" y="1335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12502</xdr:rowOff>
    </xdr:from>
    <xdr:to>
      <xdr:col>11</xdr:col>
      <xdr:colOff>358775</xdr:colOff>
      <xdr:row>77</xdr:row>
      <xdr:rowOff>114102</xdr:rowOff>
    </xdr:to>
    <xdr:sp macro="" textlink="">
      <xdr:nvSpPr>
        <xdr:cNvPr id="429" name="円/楕円 428">
          <a:extLst>
            <a:ext uri="{FF2B5EF4-FFF2-40B4-BE49-F238E27FC236}">
              <a16:creationId xmlns:a16="http://schemas.microsoft.com/office/drawing/2014/main" xmlns="" id="{00000000-0008-0000-0700-0000AD010000}"/>
            </a:ext>
          </a:extLst>
        </xdr:cNvPr>
        <xdr:cNvSpPr/>
      </xdr:nvSpPr>
      <xdr:spPr>
        <a:xfrm>
          <a:off x="7810500" y="1321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130629</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7594111" y="129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10,842</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167470</xdr:rowOff>
    </xdr:from>
    <xdr:to>
      <xdr:col>10</xdr:col>
      <xdr:colOff>155575</xdr:colOff>
      <xdr:row>77</xdr:row>
      <xdr:rowOff>97620</xdr:rowOff>
    </xdr:to>
    <xdr:sp macro="" textlink="">
      <xdr:nvSpPr>
        <xdr:cNvPr id="431" name="円/楕円 430">
          <a:extLst>
            <a:ext uri="{FF2B5EF4-FFF2-40B4-BE49-F238E27FC236}">
              <a16:creationId xmlns:a16="http://schemas.microsoft.com/office/drawing/2014/main" xmlns="" id="{00000000-0008-0000-0700-0000AF010000}"/>
            </a:ext>
          </a:extLst>
        </xdr:cNvPr>
        <xdr:cNvSpPr/>
      </xdr:nvSpPr>
      <xdr:spPr>
        <a:xfrm>
          <a:off x="6921500" y="1319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114147</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6705111" y="1297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a:extLst>
            <a:ext uri="{FF2B5EF4-FFF2-40B4-BE49-F238E27FC236}">
              <a16:creationId xmlns:a16="http://schemas.microsoft.com/office/drawing/2014/main" xmlns=""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a:extLst>
            <a:ext uri="{FF2B5EF4-FFF2-40B4-BE49-F238E27FC236}">
              <a16:creationId xmlns:a16="http://schemas.microsoft.com/office/drawing/2014/main" xmlns="" id="{00000000-0008-0000-0700-0000C9010000}"/>
            </a:ext>
          </a:extLst>
        </xdr:cNvPr>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a:extLst>
            <a:ext uri="{FF2B5EF4-FFF2-40B4-BE49-F238E27FC236}">
              <a16:creationId xmlns:a16="http://schemas.microsoft.com/office/drawing/2014/main" xmlns="" id="{00000000-0008-0000-0700-0000CB010000}"/>
            </a:ext>
          </a:extLst>
        </xdr:cNvPr>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159127</xdr:rowOff>
    </xdr:from>
    <xdr:to>
      <xdr:col>15</xdr:col>
      <xdr:colOff>180975</xdr:colOff>
      <xdr:row>98</xdr:row>
      <xdr:rowOff>165089</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flipV="1">
          <a:off x="9639300" y="16961227"/>
          <a:ext cx="8382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86788</xdr:rowOff>
    </xdr:from>
    <xdr:ext cx="534377" cy="259045"/>
    <xdr:sp macro="" textlink="">
      <xdr:nvSpPr>
        <xdr:cNvPr id="462" name="土木費平均値テキスト">
          <a:extLst>
            <a:ext uri="{FF2B5EF4-FFF2-40B4-BE49-F238E27FC236}">
              <a16:creationId xmlns:a16="http://schemas.microsoft.com/office/drawing/2014/main" xmlns="" id="{00000000-0008-0000-0700-0000CE010000}"/>
            </a:ext>
          </a:extLst>
        </xdr:cNvPr>
        <xdr:cNvSpPr txBox="1"/>
      </xdr:nvSpPr>
      <xdr:spPr>
        <a:xfrm>
          <a:off x="10528300" y="1688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a:extLst>
            <a:ext uri="{FF2B5EF4-FFF2-40B4-BE49-F238E27FC236}">
              <a16:creationId xmlns:a16="http://schemas.microsoft.com/office/drawing/2014/main" xmlns="" id="{00000000-0008-0000-0700-0000CF010000}"/>
            </a:ext>
          </a:extLst>
        </xdr:cNvPr>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162038</xdr:rowOff>
    </xdr:from>
    <xdr:to>
      <xdr:col>14</xdr:col>
      <xdr:colOff>28575</xdr:colOff>
      <xdr:row>98</xdr:row>
      <xdr:rowOff>165089</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8750300" y="16964138"/>
          <a:ext cx="889000" cy="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a:extLst>
            <a:ext uri="{FF2B5EF4-FFF2-40B4-BE49-F238E27FC236}">
              <a16:creationId xmlns:a16="http://schemas.microsoft.com/office/drawing/2014/main" xmlns="" id="{00000000-0008-0000-0700-0000D1010000}"/>
            </a:ext>
          </a:extLst>
        </xdr:cNvPr>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57137</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9372111" y="16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161647</xdr:rowOff>
    </xdr:from>
    <xdr:to>
      <xdr:col>12</xdr:col>
      <xdr:colOff>511175</xdr:colOff>
      <xdr:row>98</xdr:row>
      <xdr:rowOff>162038</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7861300" y="16963747"/>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105431</xdr:rowOff>
    </xdr:from>
    <xdr:to>
      <xdr:col>12</xdr:col>
      <xdr:colOff>561975</xdr:colOff>
      <xdr:row>99</xdr:row>
      <xdr:rowOff>35581</xdr:rowOff>
    </xdr:to>
    <xdr:sp macro="" textlink="">
      <xdr:nvSpPr>
        <xdr:cNvPr id="468" name="フローチャート : 判断 467">
          <a:extLst>
            <a:ext uri="{FF2B5EF4-FFF2-40B4-BE49-F238E27FC236}">
              <a16:creationId xmlns:a16="http://schemas.microsoft.com/office/drawing/2014/main" xmlns="" id="{00000000-0008-0000-0700-0000D4010000}"/>
            </a:ext>
          </a:extLst>
        </xdr:cNvPr>
        <xdr:cNvSpPr/>
      </xdr:nvSpPr>
      <xdr:spPr>
        <a:xfrm>
          <a:off x="8699500" y="169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52108</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8483111" y="166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161647</xdr:rowOff>
    </xdr:from>
    <xdr:to>
      <xdr:col>11</xdr:col>
      <xdr:colOff>307975</xdr:colOff>
      <xdr:row>98</xdr:row>
      <xdr:rowOff>167253</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flipV="1">
          <a:off x="6972300" y="16963747"/>
          <a:ext cx="889000" cy="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103463</xdr:rowOff>
    </xdr:from>
    <xdr:to>
      <xdr:col>11</xdr:col>
      <xdr:colOff>358775</xdr:colOff>
      <xdr:row>99</xdr:row>
      <xdr:rowOff>33613</xdr:rowOff>
    </xdr:to>
    <xdr:sp macro="" textlink="">
      <xdr:nvSpPr>
        <xdr:cNvPr id="471" name="フローチャート : 判断 470">
          <a:extLst>
            <a:ext uri="{FF2B5EF4-FFF2-40B4-BE49-F238E27FC236}">
              <a16:creationId xmlns:a16="http://schemas.microsoft.com/office/drawing/2014/main" xmlns="" id="{00000000-0008-0000-0700-0000D7010000}"/>
            </a:ext>
          </a:extLst>
        </xdr:cNvPr>
        <xdr:cNvSpPr/>
      </xdr:nvSpPr>
      <xdr:spPr>
        <a:xfrm>
          <a:off x="7810500" y="169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50140</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7594111" y="166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112046</xdr:rowOff>
    </xdr:from>
    <xdr:to>
      <xdr:col>10</xdr:col>
      <xdr:colOff>155575</xdr:colOff>
      <xdr:row>99</xdr:row>
      <xdr:rowOff>42196</xdr:rowOff>
    </xdr:to>
    <xdr:sp macro="" textlink="">
      <xdr:nvSpPr>
        <xdr:cNvPr id="473" name="フローチャート : 判断 472">
          <a:extLst>
            <a:ext uri="{FF2B5EF4-FFF2-40B4-BE49-F238E27FC236}">
              <a16:creationId xmlns:a16="http://schemas.microsoft.com/office/drawing/2014/main" xmlns="" id="{00000000-0008-0000-0700-0000D9010000}"/>
            </a:ext>
          </a:extLst>
        </xdr:cNvPr>
        <xdr:cNvSpPr/>
      </xdr:nvSpPr>
      <xdr:spPr>
        <a:xfrm>
          <a:off x="6921500" y="169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58723</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6705111" y="1668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108327</xdr:rowOff>
    </xdr:from>
    <xdr:to>
      <xdr:col>15</xdr:col>
      <xdr:colOff>231775</xdr:colOff>
      <xdr:row>99</xdr:row>
      <xdr:rowOff>38477</xdr:rowOff>
    </xdr:to>
    <xdr:sp macro="" textlink="">
      <xdr:nvSpPr>
        <xdr:cNvPr id="480" name="円/楕円 479">
          <a:extLst>
            <a:ext uri="{FF2B5EF4-FFF2-40B4-BE49-F238E27FC236}">
              <a16:creationId xmlns:a16="http://schemas.microsoft.com/office/drawing/2014/main" xmlns="" id="{00000000-0008-0000-0700-0000E0010000}"/>
            </a:ext>
          </a:extLst>
        </xdr:cNvPr>
        <xdr:cNvSpPr/>
      </xdr:nvSpPr>
      <xdr:spPr>
        <a:xfrm>
          <a:off x="10426700" y="1691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67704</xdr:rowOff>
    </xdr:from>
    <xdr:ext cx="534377" cy="259045"/>
    <xdr:sp macro="" textlink="">
      <xdr:nvSpPr>
        <xdr:cNvPr id="481" name="土木費該当値テキスト">
          <a:extLst>
            <a:ext uri="{FF2B5EF4-FFF2-40B4-BE49-F238E27FC236}">
              <a16:creationId xmlns:a16="http://schemas.microsoft.com/office/drawing/2014/main" xmlns="" id="{00000000-0008-0000-0700-0000E1010000}"/>
            </a:ext>
          </a:extLst>
        </xdr:cNvPr>
        <xdr:cNvSpPr txBox="1"/>
      </xdr:nvSpPr>
      <xdr:spPr>
        <a:xfrm>
          <a:off x="10528300" y="1669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44,703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114289</xdr:rowOff>
    </xdr:from>
    <xdr:to>
      <xdr:col>14</xdr:col>
      <xdr:colOff>79375</xdr:colOff>
      <xdr:row>99</xdr:row>
      <xdr:rowOff>44439</xdr:rowOff>
    </xdr:to>
    <xdr:sp macro="" textlink="">
      <xdr:nvSpPr>
        <xdr:cNvPr id="482" name="円/楕円 481">
          <a:extLst>
            <a:ext uri="{FF2B5EF4-FFF2-40B4-BE49-F238E27FC236}">
              <a16:creationId xmlns:a16="http://schemas.microsoft.com/office/drawing/2014/main" xmlns="" id="{00000000-0008-0000-0700-0000E2010000}"/>
            </a:ext>
          </a:extLst>
        </xdr:cNvPr>
        <xdr:cNvSpPr/>
      </xdr:nvSpPr>
      <xdr:spPr>
        <a:xfrm>
          <a:off x="9588500" y="1691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35566</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9372111" y="170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40,008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111238</xdr:rowOff>
    </xdr:from>
    <xdr:to>
      <xdr:col>12</xdr:col>
      <xdr:colOff>561975</xdr:colOff>
      <xdr:row>99</xdr:row>
      <xdr:rowOff>41388</xdr:rowOff>
    </xdr:to>
    <xdr:sp macro="" textlink="">
      <xdr:nvSpPr>
        <xdr:cNvPr id="484" name="円/楕円 483">
          <a:extLst>
            <a:ext uri="{FF2B5EF4-FFF2-40B4-BE49-F238E27FC236}">
              <a16:creationId xmlns:a16="http://schemas.microsoft.com/office/drawing/2014/main" xmlns="" id="{00000000-0008-0000-0700-0000E4010000}"/>
            </a:ext>
          </a:extLst>
        </xdr:cNvPr>
        <xdr:cNvSpPr/>
      </xdr:nvSpPr>
      <xdr:spPr>
        <a:xfrm>
          <a:off x="8699500" y="1691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32515</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8483111" y="1700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42,411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110847</xdr:rowOff>
    </xdr:from>
    <xdr:to>
      <xdr:col>11</xdr:col>
      <xdr:colOff>358775</xdr:colOff>
      <xdr:row>99</xdr:row>
      <xdr:rowOff>40997</xdr:rowOff>
    </xdr:to>
    <xdr:sp macro="" textlink="">
      <xdr:nvSpPr>
        <xdr:cNvPr id="486" name="円/楕円 485">
          <a:extLst>
            <a:ext uri="{FF2B5EF4-FFF2-40B4-BE49-F238E27FC236}">
              <a16:creationId xmlns:a16="http://schemas.microsoft.com/office/drawing/2014/main" xmlns="" id="{00000000-0008-0000-0700-0000E6010000}"/>
            </a:ext>
          </a:extLst>
        </xdr:cNvPr>
        <xdr:cNvSpPr/>
      </xdr:nvSpPr>
      <xdr:spPr>
        <a:xfrm>
          <a:off x="7810500" y="1691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32124</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7594111" y="170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42,718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116453</xdr:rowOff>
    </xdr:from>
    <xdr:to>
      <xdr:col>10</xdr:col>
      <xdr:colOff>155575</xdr:colOff>
      <xdr:row>99</xdr:row>
      <xdr:rowOff>46603</xdr:rowOff>
    </xdr:to>
    <xdr:sp macro="" textlink="">
      <xdr:nvSpPr>
        <xdr:cNvPr id="488" name="円/楕円 487">
          <a:extLst>
            <a:ext uri="{FF2B5EF4-FFF2-40B4-BE49-F238E27FC236}">
              <a16:creationId xmlns:a16="http://schemas.microsoft.com/office/drawing/2014/main" xmlns="" id="{00000000-0008-0000-0700-0000E8010000}"/>
            </a:ext>
          </a:extLst>
        </xdr:cNvPr>
        <xdr:cNvSpPr/>
      </xdr:nvSpPr>
      <xdr:spPr>
        <a:xfrm>
          <a:off x="6921500" y="169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37730</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6705111" y="1701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a:extLst>
            <a:ext uri="{FF2B5EF4-FFF2-40B4-BE49-F238E27FC236}">
              <a16:creationId xmlns:a16="http://schemas.microsoft.com/office/drawing/2014/main" xmlns=""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a:extLst>
            <a:ext uri="{FF2B5EF4-FFF2-40B4-BE49-F238E27FC236}">
              <a16:creationId xmlns:a16="http://schemas.microsoft.com/office/drawing/2014/main" xmlns="" id="{00000000-0008-0000-0700-000001020000}"/>
            </a:ext>
          </a:extLst>
        </xdr:cNvPr>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a:extLst>
            <a:ext uri="{FF2B5EF4-FFF2-40B4-BE49-F238E27FC236}">
              <a16:creationId xmlns:a16="http://schemas.microsoft.com/office/drawing/2014/main" xmlns="" id="{00000000-0008-0000-0700-000003020000}"/>
            </a:ext>
          </a:extLst>
        </xdr:cNvPr>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132156</xdr:rowOff>
    </xdr:from>
    <xdr:to>
      <xdr:col>23</xdr:col>
      <xdr:colOff>517525</xdr:colOff>
      <xdr:row>38</xdr:row>
      <xdr:rowOff>4232</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5481300" y="6475806"/>
          <a:ext cx="838200" cy="4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a:extLst>
            <a:ext uri="{FF2B5EF4-FFF2-40B4-BE49-F238E27FC236}">
              <a16:creationId xmlns:a16="http://schemas.microsoft.com/office/drawing/2014/main" xmlns="" id="{00000000-0008-0000-0700-000006020000}"/>
            </a:ext>
          </a:extLst>
        </xdr:cNvPr>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a:extLst>
            <a:ext uri="{FF2B5EF4-FFF2-40B4-BE49-F238E27FC236}">
              <a16:creationId xmlns:a16="http://schemas.microsoft.com/office/drawing/2014/main" xmlns="" id="{00000000-0008-0000-0700-000007020000}"/>
            </a:ext>
          </a:extLst>
        </xdr:cNvPr>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132156</xdr:rowOff>
    </xdr:from>
    <xdr:to>
      <xdr:col>22</xdr:col>
      <xdr:colOff>365125</xdr:colOff>
      <xdr:row>38</xdr:row>
      <xdr:rowOff>29880</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flipV="1">
          <a:off x="14592300" y="6475806"/>
          <a:ext cx="889000" cy="6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a:extLst>
            <a:ext uri="{FF2B5EF4-FFF2-40B4-BE49-F238E27FC236}">
              <a16:creationId xmlns:a16="http://schemas.microsoft.com/office/drawing/2014/main" xmlns="" id="{00000000-0008-0000-0700-000009020000}"/>
            </a:ext>
          </a:extLst>
        </xdr:cNvPr>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29789</xdr:rowOff>
    </xdr:from>
    <xdr:to>
      <xdr:col>21</xdr:col>
      <xdr:colOff>161925</xdr:colOff>
      <xdr:row>38</xdr:row>
      <xdr:rowOff>29880</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3703300" y="654488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4" name="フローチャート : 判断 523">
          <a:extLst>
            <a:ext uri="{FF2B5EF4-FFF2-40B4-BE49-F238E27FC236}">
              <a16:creationId xmlns:a16="http://schemas.microsoft.com/office/drawing/2014/main" xmlns="" id="{00000000-0008-0000-0700-00000C020000}"/>
            </a:ext>
          </a:extLst>
        </xdr:cNvPr>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9764</xdr:rowOff>
    </xdr:from>
    <xdr:to>
      <xdr:col>19</xdr:col>
      <xdr:colOff>644525</xdr:colOff>
      <xdr:row>38</xdr:row>
      <xdr:rowOff>29789</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a:off x="12814300" y="6524864"/>
          <a:ext cx="8890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7" name="フローチャート : 判断 526">
          <a:extLst>
            <a:ext uri="{FF2B5EF4-FFF2-40B4-BE49-F238E27FC236}">
              <a16:creationId xmlns:a16="http://schemas.microsoft.com/office/drawing/2014/main" xmlns="" id="{00000000-0008-0000-0700-00000F020000}"/>
            </a:ext>
          </a:extLst>
        </xdr:cNvPr>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9" name="フローチャート : 判断 528">
          <a:extLst>
            <a:ext uri="{FF2B5EF4-FFF2-40B4-BE49-F238E27FC236}">
              <a16:creationId xmlns:a16="http://schemas.microsoft.com/office/drawing/2014/main" xmlns="" id="{00000000-0008-0000-0700-000011020000}"/>
            </a:ext>
          </a:extLst>
        </xdr:cNvPr>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124882</xdr:rowOff>
    </xdr:from>
    <xdr:to>
      <xdr:col>23</xdr:col>
      <xdr:colOff>568325</xdr:colOff>
      <xdr:row>38</xdr:row>
      <xdr:rowOff>55032</xdr:rowOff>
    </xdr:to>
    <xdr:sp macro="" textlink="">
      <xdr:nvSpPr>
        <xdr:cNvPr id="536" name="円/楕円 535">
          <a:extLst>
            <a:ext uri="{FF2B5EF4-FFF2-40B4-BE49-F238E27FC236}">
              <a16:creationId xmlns:a16="http://schemas.microsoft.com/office/drawing/2014/main" xmlns="" id="{00000000-0008-0000-0700-000018020000}"/>
            </a:ext>
          </a:extLst>
        </xdr:cNvPr>
        <xdr:cNvSpPr/>
      </xdr:nvSpPr>
      <xdr:spPr>
        <a:xfrm>
          <a:off x="16268700" y="646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103309</xdr:rowOff>
    </xdr:from>
    <xdr:ext cx="534377" cy="259045"/>
    <xdr:sp macro="" textlink="">
      <xdr:nvSpPr>
        <xdr:cNvPr id="537" name="消防費該当値テキスト">
          <a:extLst>
            <a:ext uri="{FF2B5EF4-FFF2-40B4-BE49-F238E27FC236}">
              <a16:creationId xmlns:a16="http://schemas.microsoft.com/office/drawing/2014/main" xmlns="" id="{00000000-0008-0000-0700-000019020000}"/>
            </a:ext>
          </a:extLst>
        </xdr:cNvPr>
        <xdr:cNvSpPr txBox="1"/>
      </xdr:nvSpPr>
      <xdr:spPr>
        <a:xfrm>
          <a:off x="16370300" y="644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12,963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81356</xdr:rowOff>
    </xdr:from>
    <xdr:to>
      <xdr:col>22</xdr:col>
      <xdr:colOff>415925</xdr:colOff>
      <xdr:row>38</xdr:row>
      <xdr:rowOff>11506</xdr:rowOff>
    </xdr:to>
    <xdr:sp macro="" textlink="">
      <xdr:nvSpPr>
        <xdr:cNvPr id="538" name="円/楕円 537">
          <a:extLst>
            <a:ext uri="{FF2B5EF4-FFF2-40B4-BE49-F238E27FC236}">
              <a16:creationId xmlns:a16="http://schemas.microsoft.com/office/drawing/2014/main" xmlns="" id="{00000000-0008-0000-0700-00001A020000}"/>
            </a:ext>
          </a:extLst>
        </xdr:cNvPr>
        <xdr:cNvSpPr/>
      </xdr:nvSpPr>
      <xdr:spPr>
        <a:xfrm>
          <a:off x="15430500" y="642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2633</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5214111" y="65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150531</xdr:rowOff>
    </xdr:from>
    <xdr:to>
      <xdr:col>21</xdr:col>
      <xdr:colOff>212725</xdr:colOff>
      <xdr:row>38</xdr:row>
      <xdr:rowOff>80680</xdr:rowOff>
    </xdr:to>
    <xdr:sp macro="" textlink="">
      <xdr:nvSpPr>
        <xdr:cNvPr id="540" name="円/楕円 539">
          <a:extLst>
            <a:ext uri="{FF2B5EF4-FFF2-40B4-BE49-F238E27FC236}">
              <a16:creationId xmlns:a16="http://schemas.microsoft.com/office/drawing/2014/main" xmlns="" id="{00000000-0008-0000-0700-00001C020000}"/>
            </a:ext>
          </a:extLst>
        </xdr:cNvPr>
        <xdr:cNvSpPr/>
      </xdr:nvSpPr>
      <xdr:spPr>
        <a:xfrm>
          <a:off x="14541500" y="64941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71807</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4325111" y="65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150439</xdr:rowOff>
    </xdr:from>
    <xdr:to>
      <xdr:col>20</xdr:col>
      <xdr:colOff>9525</xdr:colOff>
      <xdr:row>38</xdr:row>
      <xdr:rowOff>80589</xdr:rowOff>
    </xdr:to>
    <xdr:sp macro="" textlink="">
      <xdr:nvSpPr>
        <xdr:cNvPr id="542" name="円/楕円 541">
          <a:extLst>
            <a:ext uri="{FF2B5EF4-FFF2-40B4-BE49-F238E27FC236}">
              <a16:creationId xmlns:a16="http://schemas.microsoft.com/office/drawing/2014/main" xmlns="" id="{00000000-0008-0000-0700-00001E020000}"/>
            </a:ext>
          </a:extLst>
        </xdr:cNvPr>
        <xdr:cNvSpPr/>
      </xdr:nvSpPr>
      <xdr:spPr>
        <a:xfrm>
          <a:off x="13652500" y="649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71716</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3436111" y="658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130414</xdr:rowOff>
    </xdr:from>
    <xdr:to>
      <xdr:col>18</xdr:col>
      <xdr:colOff>492125</xdr:colOff>
      <xdr:row>38</xdr:row>
      <xdr:rowOff>60564</xdr:rowOff>
    </xdr:to>
    <xdr:sp macro="" textlink="">
      <xdr:nvSpPr>
        <xdr:cNvPr id="544" name="円/楕円 543">
          <a:extLst>
            <a:ext uri="{FF2B5EF4-FFF2-40B4-BE49-F238E27FC236}">
              <a16:creationId xmlns:a16="http://schemas.microsoft.com/office/drawing/2014/main" xmlns="" id="{00000000-0008-0000-0700-000020020000}"/>
            </a:ext>
          </a:extLst>
        </xdr:cNvPr>
        <xdr:cNvSpPr/>
      </xdr:nvSpPr>
      <xdr:spPr>
        <a:xfrm>
          <a:off x="12763500" y="647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51691</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2547111" y="656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56,407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a:extLst>
            <a:ext uri="{FF2B5EF4-FFF2-40B4-BE49-F238E27FC236}">
              <a16:creationId xmlns:a16="http://schemas.microsoft.com/office/drawing/2014/main" xmlns=""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a:extLst>
            <a:ext uri="{FF2B5EF4-FFF2-40B4-BE49-F238E27FC236}">
              <a16:creationId xmlns:a16="http://schemas.microsoft.com/office/drawing/2014/main" xmlns="" id="{00000000-0008-0000-0700-000039020000}"/>
            </a:ext>
          </a:extLst>
        </xdr:cNvPr>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a:extLst>
            <a:ext uri="{FF2B5EF4-FFF2-40B4-BE49-F238E27FC236}">
              <a16:creationId xmlns:a16="http://schemas.microsoft.com/office/drawing/2014/main" xmlns="" id="{00000000-0008-0000-0700-00003B020000}"/>
            </a:ext>
          </a:extLst>
        </xdr:cNvPr>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64841</xdr:rowOff>
    </xdr:from>
    <xdr:to>
      <xdr:col>23</xdr:col>
      <xdr:colOff>517525</xdr:colOff>
      <xdr:row>56</xdr:row>
      <xdr:rowOff>76363</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5481300" y="9666041"/>
          <a:ext cx="8382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3304</xdr:rowOff>
    </xdr:from>
    <xdr:ext cx="534377" cy="259045"/>
    <xdr:sp macro="" textlink="">
      <xdr:nvSpPr>
        <xdr:cNvPr id="574" name="教育費平均値テキスト">
          <a:extLst>
            <a:ext uri="{FF2B5EF4-FFF2-40B4-BE49-F238E27FC236}">
              <a16:creationId xmlns:a16="http://schemas.microsoft.com/office/drawing/2014/main" xmlns="" id="{00000000-0008-0000-0700-00003E020000}"/>
            </a:ext>
          </a:extLst>
        </xdr:cNvPr>
        <xdr:cNvSpPr txBox="1"/>
      </xdr:nvSpPr>
      <xdr:spPr>
        <a:xfrm>
          <a:off x="16370300" y="9775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a:extLst>
            <a:ext uri="{FF2B5EF4-FFF2-40B4-BE49-F238E27FC236}">
              <a16:creationId xmlns:a16="http://schemas.microsoft.com/office/drawing/2014/main" xmlns="" id="{00000000-0008-0000-0700-00003F020000}"/>
            </a:ext>
          </a:extLst>
        </xdr:cNvPr>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64841</xdr:rowOff>
    </xdr:from>
    <xdr:to>
      <xdr:col>22</xdr:col>
      <xdr:colOff>365125</xdr:colOff>
      <xdr:row>57</xdr:row>
      <xdr:rowOff>12187</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4592300" y="9666041"/>
          <a:ext cx="889000" cy="1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a:extLst>
            <a:ext uri="{FF2B5EF4-FFF2-40B4-BE49-F238E27FC236}">
              <a16:creationId xmlns:a16="http://schemas.microsoft.com/office/drawing/2014/main" xmlns="" id="{00000000-0008-0000-0700-000041020000}"/>
            </a:ext>
          </a:extLst>
        </xdr:cNvPr>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93250</xdr:rowOff>
    </xdr:from>
    <xdr:ext cx="534377"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5214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12187</xdr:rowOff>
    </xdr:from>
    <xdr:to>
      <xdr:col>21</xdr:col>
      <xdr:colOff>161925</xdr:colOff>
      <xdr:row>57</xdr:row>
      <xdr:rowOff>49144</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3703300" y="9784837"/>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9302</xdr:rowOff>
    </xdr:from>
    <xdr:to>
      <xdr:col>21</xdr:col>
      <xdr:colOff>212725</xdr:colOff>
      <xdr:row>57</xdr:row>
      <xdr:rowOff>110902</xdr:rowOff>
    </xdr:to>
    <xdr:sp macro="" textlink="">
      <xdr:nvSpPr>
        <xdr:cNvPr id="580" name="フローチャート : 判断 579">
          <a:extLst>
            <a:ext uri="{FF2B5EF4-FFF2-40B4-BE49-F238E27FC236}">
              <a16:creationId xmlns:a16="http://schemas.microsoft.com/office/drawing/2014/main" xmlns="" id="{00000000-0008-0000-0700-000044020000}"/>
            </a:ext>
          </a:extLst>
        </xdr:cNvPr>
        <xdr:cNvSpPr/>
      </xdr:nvSpPr>
      <xdr:spPr>
        <a:xfrm>
          <a:off x="14541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102029</xdr:rowOff>
    </xdr:from>
    <xdr:ext cx="534377"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4325111" y="987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157714</xdr:rowOff>
    </xdr:from>
    <xdr:to>
      <xdr:col>19</xdr:col>
      <xdr:colOff>644525</xdr:colOff>
      <xdr:row>57</xdr:row>
      <xdr:rowOff>49144</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2814300" y="9758914"/>
          <a:ext cx="889000" cy="6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15961</xdr:rowOff>
    </xdr:from>
    <xdr:to>
      <xdr:col>20</xdr:col>
      <xdr:colOff>9525</xdr:colOff>
      <xdr:row>57</xdr:row>
      <xdr:rowOff>117561</xdr:rowOff>
    </xdr:to>
    <xdr:sp macro="" textlink="">
      <xdr:nvSpPr>
        <xdr:cNvPr id="583" name="フローチャート : 判断 582">
          <a:extLst>
            <a:ext uri="{FF2B5EF4-FFF2-40B4-BE49-F238E27FC236}">
              <a16:creationId xmlns:a16="http://schemas.microsoft.com/office/drawing/2014/main" xmlns="" id="{00000000-0008-0000-0700-000047020000}"/>
            </a:ext>
          </a:extLst>
        </xdr:cNvPr>
        <xdr:cNvSpPr/>
      </xdr:nvSpPr>
      <xdr:spPr>
        <a:xfrm>
          <a:off x="13652500" y="97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108688</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3436111" y="988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35575</xdr:rowOff>
    </xdr:from>
    <xdr:to>
      <xdr:col>18</xdr:col>
      <xdr:colOff>492125</xdr:colOff>
      <xdr:row>57</xdr:row>
      <xdr:rowOff>137175</xdr:rowOff>
    </xdr:to>
    <xdr:sp macro="" textlink="">
      <xdr:nvSpPr>
        <xdr:cNvPr id="585" name="フローチャート : 判断 584">
          <a:extLst>
            <a:ext uri="{FF2B5EF4-FFF2-40B4-BE49-F238E27FC236}">
              <a16:creationId xmlns:a16="http://schemas.microsoft.com/office/drawing/2014/main" xmlns="" id="{00000000-0008-0000-0700-000049020000}"/>
            </a:ext>
          </a:extLst>
        </xdr:cNvPr>
        <xdr:cNvSpPr/>
      </xdr:nvSpPr>
      <xdr:spPr>
        <a:xfrm>
          <a:off x="12763500" y="98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128302</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2547111" y="99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25563</xdr:rowOff>
    </xdr:from>
    <xdr:to>
      <xdr:col>23</xdr:col>
      <xdr:colOff>568325</xdr:colOff>
      <xdr:row>56</xdr:row>
      <xdr:rowOff>127163</xdr:rowOff>
    </xdr:to>
    <xdr:sp macro="" textlink="">
      <xdr:nvSpPr>
        <xdr:cNvPr id="592" name="円/楕円 591">
          <a:extLst>
            <a:ext uri="{FF2B5EF4-FFF2-40B4-BE49-F238E27FC236}">
              <a16:creationId xmlns:a16="http://schemas.microsoft.com/office/drawing/2014/main" xmlns="" id="{00000000-0008-0000-0700-000050020000}"/>
            </a:ext>
          </a:extLst>
        </xdr:cNvPr>
        <xdr:cNvSpPr/>
      </xdr:nvSpPr>
      <xdr:spPr>
        <a:xfrm>
          <a:off x="16268700" y="962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48440</xdr:rowOff>
    </xdr:from>
    <xdr:ext cx="534377" cy="259045"/>
    <xdr:sp macro="" textlink="">
      <xdr:nvSpPr>
        <xdr:cNvPr id="593" name="教育費該当値テキスト">
          <a:extLst>
            <a:ext uri="{FF2B5EF4-FFF2-40B4-BE49-F238E27FC236}">
              <a16:creationId xmlns:a16="http://schemas.microsoft.com/office/drawing/2014/main" xmlns="" id="{00000000-0008-0000-0700-000051020000}"/>
            </a:ext>
          </a:extLst>
        </xdr:cNvPr>
        <xdr:cNvSpPr txBox="1"/>
      </xdr:nvSpPr>
      <xdr:spPr>
        <a:xfrm>
          <a:off x="16370300" y="947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56,656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14041</xdr:rowOff>
    </xdr:from>
    <xdr:to>
      <xdr:col>22</xdr:col>
      <xdr:colOff>415925</xdr:colOff>
      <xdr:row>56</xdr:row>
      <xdr:rowOff>115641</xdr:rowOff>
    </xdr:to>
    <xdr:sp macro="" textlink="">
      <xdr:nvSpPr>
        <xdr:cNvPr id="594" name="円/楕円 593">
          <a:extLst>
            <a:ext uri="{FF2B5EF4-FFF2-40B4-BE49-F238E27FC236}">
              <a16:creationId xmlns:a16="http://schemas.microsoft.com/office/drawing/2014/main" xmlns="" id="{00000000-0008-0000-0700-000052020000}"/>
            </a:ext>
          </a:extLst>
        </xdr:cNvPr>
        <xdr:cNvSpPr/>
      </xdr:nvSpPr>
      <xdr:spPr>
        <a:xfrm>
          <a:off x="15430500" y="961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132168</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5214111" y="93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57,412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132837</xdr:rowOff>
    </xdr:from>
    <xdr:to>
      <xdr:col>21</xdr:col>
      <xdr:colOff>212725</xdr:colOff>
      <xdr:row>57</xdr:row>
      <xdr:rowOff>62987</xdr:rowOff>
    </xdr:to>
    <xdr:sp macro="" textlink="">
      <xdr:nvSpPr>
        <xdr:cNvPr id="596" name="円/楕円 595">
          <a:extLst>
            <a:ext uri="{FF2B5EF4-FFF2-40B4-BE49-F238E27FC236}">
              <a16:creationId xmlns:a16="http://schemas.microsoft.com/office/drawing/2014/main" xmlns="" id="{00000000-0008-0000-0700-000054020000}"/>
            </a:ext>
          </a:extLst>
        </xdr:cNvPr>
        <xdr:cNvSpPr/>
      </xdr:nvSpPr>
      <xdr:spPr>
        <a:xfrm>
          <a:off x="14541500" y="973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79514</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4325111" y="950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49,617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169794</xdr:rowOff>
    </xdr:from>
    <xdr:to>
      <xdr:col>20</xdr:col>
      <xdr:colOff>9525</xdr:colOff>
      <xdr:row>57</xdr:row>
      <xdr:rowOff>99944</xdr:rowOff>
    </xdr:to>
    <xdr:sp macro="" textlink="">
      <xdr:nvSpPr>
        <xdr:cNvPr id="598" name="円/楕円 597">
          <a:extLst>
            <a:ext uri="{FF2B5EF4-FFF2-40B4-BE49-F238E27FC236}">
              <a16:creationId xmlns:a16="http://schemas.microsoft.com/office/drawing/2014/main" xmlns="" id="{00000000-0008-0000-0700-000056020000}"/>
            </a:ext>
          </a:extLst>
        </xdr:cNvPr>
        <xdr:cNvSpPr/>
      </xdr:nvSpPr>
      <xdr:spPr>
        <a:xfrm>
          <a:off x="13652500" y="977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116471</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3436111" y="954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47,192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106914</xdr:rowOff>
    </xdr:from>
    <xdr:to>
      <xdr:col>18</xdr:col>
      <xdr:colOff>492125</xdr:colOff>
      <xdr:row>57</xdr:row>
      <xdr:rowOff>37064</xdr:rowOff>
    </xdr:to>
    <xdr:sp macro="" textlink="">
      <xdr:nvSpPr>
        <xdr:cNvPr id="600" name="円/楕円 599">
          <a:extLst>
            <a:ext uri="{FF2B5EF4-FFF2-40B4-BE49-F238E27FC236}">
              <a16:creationId xmlns:a16="http://schemas.microsoft.com/office/drawing/2014/main" xmlns="" id="{00000000-0008-0000-0700-000058020000}"/>
            </a:ext>
          </a:extLst>
        </xdr:cNvPr>
        <xdr:cNvSpPr/>
      </xdr:nvSpPr>
      <xdr:spPr>
        <a:xfrm>
          <a:off x="12763500" y="970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53591</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2547111" y="948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a:extLst>
            <a:ext uri="{FF2B5EF4-FFF2-40B4-BE49-F238E27FC236}">
              <a16:creationId xmlns:a16="http://schemas.microsoft.com/office/drawing/2014/main" xmlns=""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a:extLst>
            <a:ext uri="{FF2B5EF4-FFF2-40B4-BE49-F238E27FC236}">
              <a16:creationId xmlns:a16="http://schemas.microsoft.com/office/drawing/2014/main" xmlns="" id="{00000000-0008-0000-0700-000072020000}"/>
            </a:ext>
          </a:extLst>
        </xdr:cNvPr>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a:extLst>
            <a:ext uri="{FF2B5EF4-FFF2-40B4-BE49-F238E27FC236}">
              <a16:creationId xmlns:a16="http://schemas.microsoft.com/office/drawing/2014/main" xmlns="" id="{00000000-0008-0000-0700-000074020000}"/>
            </a:ext>
          </a:extLst>
        </xdr:cNvPr>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a:extLst>
            <a:ext uri="{FF2B5EF4-FFF2-40B4-BE49-F238E27FC236}">
              <a16:creationId xmlns:a16="http://schemas.microsoft.com/office/drawing/2014/main" xmlns="" id="{00000000-0008-0000-0700-000077020000}"/>
            </a:ext>
          </a:extLst>
        </xdr:cNvPr>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a:extLst>
            <a:ext uri="{FF2B5EF4-FFF2-40B4-BE49-F238E27FC236}">
              <a16:creationId xmlns:a16="http://schemas.microsoft.com/office/drawing/2014/main" xmlns="" id="{00000000-0008-0000-0700-000078020000}"/>
            </a:ext>
          </a:extLst>
        </xdr:cNvPr>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a:extLst>
            <a:ext uri="{FF2B5EF4-FFF2-40B4-BE49-F238E27FC236}">
              <a16:creationId xmlns:a16="http://schemas.microsoft.com/office/drawing/2014/main" xmlns="" id="{00000000-0008-0000-0700-00007A020000}"/>
            </a:ext>
          </a:extLst>
        </xdr:cNvPr>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115633</xdr:rowOff>
    </xdr:from>
    <xdr:to>
      <xdr:col>21</xdr:col>
      <xdr:colOff>212725</xdr:colOff>
      <xdr:row>79</xdr:row>
      <xdr:rowOff>45783</xdr:rowOff>
    </xdr:to>
    <xdr:sp macro="" textlink="">
      <xdr:nvSpPr>
        <xdr:cNvPr id="637" name="フローチャート : 判断 636">
          <a:extLst>
            <a:ext uri="{FF2B5EF4-FFF2-40B4-BE49-F238E27FC236}">
              <a16:creationId xmlns:a16="http://schemas.microsoft.com/office/drawing/2014/main" xmlns="" id="{00000000-0008-0000-0700-00007D020000}"/>
            </a:ext>
          </a:extLst>
        </xdr:cNvPr>
        <xdr:cNvSpPr/>
      </xdr:nvSpPr>
      <xdr:spPr>
        <a:xfrm>
          <a:off x="14541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62310</xdr:rowOff>
    </xdr:from>
    <xdr:ext cx="469744"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4357427"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40767</xdr:rowOff>
    </xdr:from>
    <xdr:to>
      <xdr:col>19</xdr:col>
      <xdr:colOff>644525</xdr:colOff>
      <xdr:row>79</xdr:row>
      <xdr:rowOff>44450</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2814300" y="13585317"/>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111989</xdr:rowOff>
    </xdr:from>
    <xdr:to>
      <xdr:col>20</xdr:col>
      <xdr:colOff>9525</xdr:colOff>
      <xdr:row>79</xdr:row>
      <xdr:rowOff>42139</xdr:rowOff>
    </xdr:to>
    <xdr:sp macro="" textlink="">
      <xdr:nvSpPr>
        <xdr:cNvPr id="640" name="フローチャート : 判断 639">
          <a:extLst>
            <a:ext uri="{FF2B5EF4-FFF2-40B4-BE49-F238E27FC236}">
              <a16:creationId xmlns:a16="http://schemas.microsoft.com/office/drawing/2014/main" xmlns="" id="{00000000-0008-0000-0700-000080020000}"/>
            </a:ext>
          </a:extLst>
        </xdr:cNvPr>
        <xdr:cNvSpPr/>
      </xdr:nvSpPr>
      <xdr:spPr>
        <a:xfrm>
          <a:off x="13652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58666</xdr:rowOff>
    </xdr:from>
    <xdr:ext cx="469744"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3468427"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103963</xdr:rowOff>
    </xdr:from>
    <xdr:to>
      <xdr:col>18</xdr:col>
      <xdr:colOff>492125</xdr:colOff>
      <xdr:row>79</xdr:row>
      <xdr:rowOff>34113</xdr:rowOff>
    </xdr:to>
    <xdr:sp macro="" textlink="">
      <xdr:nvSpPr>
        <xdr:cNvPr id="642" name="フローチャート : 判断 641">
          <a:extLst>
            <a:ext uri="{FF2B5EF4-FFF2-40B4-BE49-F238E27FC236}">
              <a16:creationId xmlns:a16="http://schemas.microsoft.com/office/drawing/2014/main" xmlns="" id="{00000000-0008-0000-0700-000082020000}"/>
            </a:ext>
          </a:extLst>
        </xdr:cNvPr>
        <xdr:cNvSpPr/>
      </xdr:nvSpPr>
      <xdr:spPr>
        <a:xfrm>
          <a:off x="12763500" y="134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50640</xdr:rowOff>
    </xdr:from>
    <xdr:ext cx="469744"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2579427" y="132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a:extLst>
            <a:ext uri="{FF2B5EF4-FFF2-40B4-BE49-F238E27FC236}">
              <a16:creationId xmlns:a16="http://schemas.microsoft.com/office/drawing/2014/main" xmlns=""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249299" cy="259045"/>
    <xdr:sp macro="" textlink="">
      <xdr:nvSpPr>
        <xdr:cNvPr id="650" name="災害復旧費該当値テキスト">
          <a:extLst>
            <a:ext uri="{FF2B5EF4-FFF2-40B4-BE49-F238E27FC236}">
              <a16:creationId xmlns:a16="http://schemas.microsoft.com/office/drawing/2014/main" xmlns="" id="{00000000-0008-0000-0700-00008A020000}"/>
            </a:ext>
          </a:extLst>
        </xdr:cNvPr>
        <xdr:cNvSpPr txBox="1"/>
      </xdr:nvSpPr>
      <xdr:spPr>
        <a:xfrm>
          <a:off x="16370300" y="13487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a:extLst>
            <a:ext uri="{FF2B5EF4-FFF2-40B4-BE49-F238E27FC236}">
              <a16:creationId xmlns:a16="http://schemas.microsoft.com/office/drawing/2014/main" xmlns="" id="{00000000-0008-0000-0700-00008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a:extLst>
            <a:ext uri="{FF2B5EF4-FFF2-40B4-BE49-F238E27FC236}">
              <a16:creationId xmlns:a16="http://schemas.microsoft.com/office/drawing/2014/main" xmlns="" id="{00000000-0008-0000-0700-00008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a:extLst>
            <a:ext uri="{FF2B5EF4-FFF2-40B4-BE49-F238E27FC236}">
              <a16:creationId xmlns:a16="http://schemas.microsoft.com/office/drawing/2014/main" xmlns="" id="{00000000-0008-0000-0700-00008F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161417</xdr:rowOff>
    </xdr:from>
    <xdr:to>
      <xdr:col>18</xdr:col>
      <xdr:colOff>492125</xdr:colOff>
      <xdr:row>79</xdr:row>
      <xdr:rowOff>91567</xdr:rowOff>
    </xdr:to>
    <xdr:sp macro="" textlink="">
      <xdr:nvSpPr>
        <xdr:cNvPr id="657" name="円/楕円 656">
          <a:extLst>
            <a:ext uri="{FF2B5EF4-FFF2-40B4-BE49-F238E27FC236}">
              <a16:creationId xmlns:a16="http://schemas.microsoft.com/office/drawing/2014/main" xmlns="" id="{00000000-0008-0000-0700-000091020000}"/>
            </a:ext>
          </a:extLst>
        </xdr:cNvPr>
        <xdr:cNvSpPr/>
      </xdr:nvSpPr>
      <xdr:spPr>
        <a:xfrm>
          <a:off x="12763500" y="1353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82694</xdr:rowOff>
    </xdr:from>
    <xdr:ext cx="378565"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2625017" y="13627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a:extLst>
            <a:ext uri="{FF2B5EF4-FFF2-40B4-BE49-F238E27FC236}">
              <a16:creationId xmlns:a16="http://schemas.microsoft.com/office/drawing/2014/main" xmlns=""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a:extLst>
            <a:ext uri="{FF2B5EF4-FFF2-40B4-BE49-F238E27FC236}">
              <a16:creationId xmlns:a16="http://schemas.microsoft.com/office/drawing/2014/main" xmlns="" id="{00000000-0008-0000-0700-0000AD020000}"/>
            </a:ext>
          </a:extLst>
        </xdr:cNvPr>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a:extLst>
            <a:ext uri="{FF2B5EF4-FFF2-40B4-BE49-F238E27FC236}">
              <a16:creationId xmlns:a16="http://schemas.microsoft.com/office/drawing/2014/main" xmlns="" id="{00000000-0008-0000-0700-0000AF020000}"/>
            </a:ext>
          </a:extLst>
        </xdr:cNvPr>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143799</xdr:rowOff>
    </xdr:from>
    <xdr:to>
      <xdr:col>23</xdr:col>
      <xdr:colOff>517525</xdr:colOff>
      <xdr:row>94</xdr:row>
      <xdr:rowOff>161891</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flipV="1">
          <a:off x="15481300" y="16260099"/>
          <a:ext cx="8382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46476</xdr:rowOff>
    </xdr:from>
    <xdr:ext cx="534377" cy="259045"/>
    <xdr:sp macro="" textlink="">
      <xdr:nvSpPr>
        <xdr:cNvPr id="690" name="公債費平均値テキスト">
          <a:extLst>
            <a:ext uri="{FF2B5EF4-FFF2-40B4-BE49-F238E27FC236}">
              <a16:creationId xmlns:a16="http://schemas.microsoft.com/office/drawing/2014/main" xmlns="" id="{00000000-0008-0000-0700-0000B2020000}"/>
            </a:ext>
          </a:extLst>
        </xdr:cNvPr>
        <xdr:cNvSpPr txBox="1"/>
      </xdr:nvSpPr>
      <xdr:spPr>
        <a:xfrm>
          <a:off x="16370300" y="1633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a:extLst>
            <a:ext uri="{FF2B5EF4-FFF2-40B4-BE49-F238E27FC236}">
              <a16:creationId xmlns:a16="http://schemas.microsoft.com/office/drawing/2014/main" xmlns="" id="{00000000-0008-0000-0700-0000B3020000}"/>
            </a:ext>
          </a:extLst>
        </xdr:cNvPr>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161891</xdr:rowOff>
    </xdr:from>
    <xdr:to>
      <xdr:col>22</xdr:col>
      <xdr:colOff>365125</xdr:colOff>
      <xdr:row>95</xdr:row>
      <xdr:rowOff>47117</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flipV="1">
          <a:off x="14592300" y="16278191"/>
          <a:ext cx="889000" cy="5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a:extLst>
            <a:ext uri="{FF2B5EF4-FFF2-40B4-BE49-F238E27FC236}">
              <a16:creationId xmlns:a16="http://schemas.microsoft.com/office/drawing/2014/main" xmlns="" id="{00000000-0008-0000-0700-0000B5020000}"/>
            </a:ext>
          </a:extLst>
        </xdr:cNvPr>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154929</xdr:rowOff>
    </xdr:from>
    <xdr:ext cx="534377"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5214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47117</xdr:rowOff>
    </xdr:from>
    <xdr:to>
      <xdr:col>21</xdr:col>
      <xdr:colOff>161925</xdr:colOff>
      <xdr:row>95</xdr:row>
      <xdr:rowOff>96087</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flipV="1">
          <a:off x="13703300" y="16334867"/>
          <a:ext cx="889000" cy="4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170363</xdr:rowOff>
    </xdr:from>
    <xdr:to>
      <xdr:col>21</xdr:col>
      <xdr:colOff>212725</xdr:colOff>
      <xdr:row>95</xdr:row>
      <xdr:rowOff>100513</xdr:rowOff>
    </xdr:to>
    <xdr:sp macro="" textlink="">
      <xdr:nvSpPr>
        <xdr:cNvPr id="696" name="フローチャート : 判断 695">
          <a:extLst>
            <a:ext uri="{FF2B5EF4-FFF2-40B4-BE49-F238E27FC236}">
              <a16:creationId xmlns:a16="http://schemas.microsoft.com/office/drawing/2014/main" xmlns="" id="{00000000-0008-0000-0700-0000B8020000}"/>
            </a:ext>
          </a:extLst>
        </xdr:cNvPr>
        <xdr:cNvSpPr/>
      </xdr:nvSpPr>
      <xdr:spPr>
        <a:xfrm>
          <a:off x="14541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91640</xdr:rowOff>
    </xdr:from>
    <xdr:ext cx="534377"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4325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96087</xdr:rowOff>
    </xdr:from>
    <xdr:to>
      <xdr:col>19</xdr:col>
      <xdr:colOff>644525</xdr:colOff>
      <xdr:row>95</xdr:row>
      <xdr:rowOff>111843</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flipV="1">
          <a:off x="12814300" y="16383837"/>
          <a:ext cx="889000" cy="1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1722</xdr:rowOff>
    </xdr:from>
    <xdr:to>
      <xdr:col>20</xdr:col>
      <xdr:colOff>9525</xdr:colOff>
      <xdr:row>95</xdr:row>
      <xdr:rowOff>103322</xdr:rowOff>
    </xdr:to>
    <xdr:sp macro="" textlink="">
      <xdr:nvSpPr>
        <xdr:cNvPr id="699" name="フローチャート : 判断 698">
          <a:extLst>
            <a:ext uri="{FF2B5EF4-FFF2-40B4-BE49-F238E27FC236}">
              <a16:creationId xmlns:a16="http://schemas.microsoft.com/office/drawing/2014/main" xmlns="" id="{00000000-0008-0000-0700-0000BB020000}"/>
            </a:ext>
          </a:extLst>
        </xdr:cNvPr>
        <xdr:cNvSpPr/>
      </xdr:nvSpPr>
      <xdr:spPr>
        <a:xfrm>
          <a:off x="13652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119849</xdr:rowOff>
    </xdr:from>
    <xdr:ext cx="534377"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3436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170983</xdr:rowOff>
    </xdr:from>
    <xdr:to>
      <xdr:col>18</xdr:col>
      <xdr:colOff>492125</xdr:colOff>
      <xdr:row>95</xdr:row>
      <xdr:rowOff>101133</xdr:rowOff>
    </xdr:to>
    <xdr:sp macro="" textlink="">
      <xdr:nvSpPr>
        <xdr:cNvPr id="701" name="フローチャート : 判断 700">
          <a:extLst>
            <a:ext uri="{FF2B5EF4-FFF2-40B4-BE49-F238E27FC236}">
              <a16:creationId xmlns:a16="http://schemas.microsoft.com/office/drawing/2014/main" xmlns="" id="{00000000-0008-0000-0700-0000BD020000}"/>
            </a:ext>
          </a:extLst>
        </xdr:cNvPr>
        <xdr:cNvSpPr/>
      </xdr:nvSpPr>
      <xdr:spPr>
        <a:xfrm>
          <a:off x="12763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117660</xdr:rowOff>
    </xdr:from>
    <xdr:ext cx="534377"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2547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92999</xdr:rowOff>
    </xdr:from>
    <xdr:to>
      <xdr:col>23</xdr:col>
      <xdr:colOff>568325</xdr:colOff>
      <xdr:row>95</xdr:row>
      <xdr:rowOff>23149</xdr:rowOff>
    </xdr:to>
    <xdr:sp macro="" textlink="">
      <xdr:nvSpPr>
        <xdr:cNvPr id="708" name="円/楕円 707">
          <a:extLst>
            <a:ext uri="{FF2B5EF4-FFF2-40B4-BE49-F238E27FC236}">
              <a16:creationId xmlns:a16="http://schemas.microsoft.com/office/drawing/2014/main" xmlns="" id="{00000000-0008-0000-0700-0000C4020000}"/>
            </a:ext>
          </a:extLst>
        </xdr:cNvPr>
        <xdr:cNvSpPr/>
      </xdr:nvSpPr>
      <xdr:spPr>
        <a:xfrm>
          <a:off x="16268700" y="1620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115876</xdr:rowOff>
    </xdr:from>
    <xdr:ext cx="534377" cy="259045"/>
    <xdr:sp macro="" textlink="">
      <xdr:nvSpPr>
        <xdr:cNvPr id="709" name="公債費該当値テキスト">
          <a:extLst>
            <a:ext uri="{FF2B5EF4-FFF2-40B4-BE49-F238E27FC236}">
              <a16:creationId xmlns:a16="http://schemas.microsoft.com/office/drawing/2014/main" xmlns="" id="{00000000-0008-0000-0700-0000C5020000}"/>
            </a:ext>
          </a:extLst>
        </xdr:cNvPr>
        <xdr:cNvSpPr txBox="1"/>
      </xdr:nvSpPr>
      <xdr:spPr>
        <a:xfrm>
          <a:off x="16370300" y="1606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49,749</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111091</xdr:rowOff>
    </xdr:from>
    <xdr:to>
      <xdr:col>22</xdr:col>
      <xdr:colOff>415925</xdr:colOff>
      <xdr:row>95</xdr:row>
      <xdr:rowOff>41241</xdr:rowOff>
    </xdr:to>
    <xdr:sp macro="" textlink="">
      <xdr:nvSpPr>
        <xdr:cNvPr id="710" name="円/楕円 709">
          <a:extLst>
            <a:ext uri="{FF2B5EF4-FFF2-40B4-BE49-F238E27FC236}">
              <a16:creationId xmlns:a16="http://schemas.microsoft.com/office/drawing/2014/main" xmlns="" id="{00000000-0008-0000-0700-0000C6020000}"/>
            </a:ext>
          </a:extLst>
        </xdr:cNvPr>
        <xdr:cNvSpPr/>
      </xdr:nvSpPr>
      <xdr:spPr>
        <a:xfrm>
          <a:off x="15430500" y="1622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57768</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5214111" y="1600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48,641</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167767</xdr:rowOff>
    </xdr:from>
    <xdr:to>
      <xdr:col>21</xdr:col>
      <xdr:colOff>212725</xdr:colOff>
      <xdr:row>95</xdr:row>
      <xdr:rowOff>97917</xdr:rowOff>
    </xdr:to>
    <xdr:sp macro="" textlink="">
      <xdr:nvSpPr>
        <xdr:cNvPr id="712" name="円/楕円 711">
          <a:extLst>
            <a:ext uri="{FF2B5EF4-FFF2-40B4-BE49-F238E27FC236}">
              <a16:creationId xmlns:a16="http://schemas.microsoft.com/office/drawing/2014/main" xmlns="" id="{00000000-0008-0000-0700-0000C8020000}"/>
            </a:ext>
          </a:extLst>
        </xdr:cNvPr>
        <xdr:cNvSpPr/>
      </xdr:nvSpPr>
      <xdr:spPr>
        <a:xfrm>
          <a:off x="14541500" y="162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114444</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4325111" y="1605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45,170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45287</xdr:rowOff>
    </xdr:from>
    <xdr:to>
      <xdr:col>20</xdr:col>
      <xdr:colOff>9525</xdr:colOff>
      <xdr:row>95</xdr:row>
      <xdr:rowOff>146887</xdr:rowOff>
    </xdr:to>
    <xdr:sp macro="" textlink="">
      <xdr:nvSpPr>
        <xdr:cNvPr id="714" name="円/楕円 713">
          <a:extLst>
            <a:ext uri="{FF2B5EF4-FFF2-40B4-BE49-F238E27FC236}">
              <a16:creationId xmlns:a16="http://schemas.microsoft.com/office/drawing/2014/main" xmlns="" id="{00000000-0008-0000-0700-0000CA020000}"/>
            </a:ext>
          </a:extLst>
        </xdr:cNvPr>
        <xdr:cNvSpPr/>
      </xdr:nvSpPr>
      <xdr:spPr>
        <a:xfrm>
          <a:off x="13652500" y="1633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138014</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3436111" y="1642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42,171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61043</xdr:rowOff>
    </xdr:from>
    <xdr:to>
      <xdr:col>18</xdr:col>
      <xdr:colOff>492125</xdr:colOff>
      <xdr:row>95</xdr:row>
      <xdr:rowOff>162643</xdr:rowOff>
    </xdr:to>
    <xdr:sp macro="" textlink="">
      <xdr:nvSpPr>
        <xdr:cNvPr id="716" name="円/楕円 715">
          <a:extLst>
            <a:ext uri="{FF2B5EF4-FFF2-40B4-BE49-F238E27FC236}">
              <a16:creationId xmlns:a16="http://schemas.microsoft.com/office/drawing/2014/main" xmlns="" id="{00000000-0008-0000-0700-0000CC020000}"/>
            </a:ext>
          </a:extLst>
        </xdr:cNvPr>
        <xdr:cNvSpPr/>
      </xdr:nvSpPr>
      <xdr:spPr>
        <a:xfrm>
          <a:off x="12763500" y="1634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153770</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2547111" y="1644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a:extLst>
            <a:ext uri="{FF2B5EF4-FFF2-40B4-BE49-F238E27FC236}">
              <a16:creationId xmlns:a16="http://schemas.microsoft.com/office/drawing/2014/main" xmlns=""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a:extLst>
            <a:ext uri="{FF2B5EF4-FFF2-40B4-BE49-F238E27FC236}">
              <a16:creationId xmlns:a16="http://schemas.microsoft.com/office/drawing/2014/main" xmlns="" id="{00000000-0008-0000-07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a:extLst>
            <a:ext uri="{FF2B5EF4-FFF2-40B4-BE49-F238E27FC236}">
              <a16:creationId xmlns:a16="http://schemas.microsoft.com/office/drawing/2014/main" xmlns="" id="{00000000-0008-0000-0700-0000E8020000}"/>
            </a:ext>
          </a:extLst>
        </xdr:cNvPr>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a:extLst>
            <a:ext uri="{FF2B5EF4-FFF2-40B4-BE49-F238E27FC236}">
              <a16:creationId xmlns:a16="http://schemas.microsoft.com/office/drawing/2014/main" xmlns="" id="{00000000-0008-0000-0700-0000EB020000}"/>
            </a:ext>
          </a:extLst>
        </xdr:cNvPr>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a:extLst>
            <a:ext uri="{FF2B5EF4-FFF2-40B4-BE49-F238E27FC236}">
              <a16:creationId xmlns:a16="http://schemas.microsoft.com/office/drawing/2014/main" xmlns="" id="{00000000-0008-0000-0700-0000EC020000}"/>
            </a:ext>
          </a:extLst>
        </xdr:cNvPr>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a:extLst>
            <a:ext uri="{FF2B5EF4-FFF2-40B4-BE49-F238E27FC236}">
              <a16:creationId xmlns:a16="http://schemas.microsoft.com/office/drawing/2014/main" xmlns="" id="{00000000-0008-0000-0700-0000EE020000}"/>
            </a:ext>
          </a:extLst>
        </xdr:cNvPr>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3" name="フローチャート : 判断 752">
          <a:extLst>
            <a:ext uri="{FF2B5EF4-FFF2-40B4-BE49-F238E27FC236}">
              <a16:creationId xmlns:a16="http://schemas.microsoft.com/office/drawing/2014/main" xmlns="" id="{00000000-0008-0000-0700-0000F1020000}"/>
            </a:ext>
          </a:extLst>
        </xdr:cNvPr>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6" name="フローチャート : 判断 755">
          <a:extLst>
            <a:ext uri="{FF2B5EF4-FFF2-40B4-BE49-F238E27FC236}">
              <a16:creationId xmlns:a16="http://schemas.microsoft.com/office/drawing/2014/main" xmlns="" id="{00000000-0008-0000-0700-0000F4020000}"/>
            </a:ext>
          </a:extLst>
        </xdr:cNvPr>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8" name="フローチャート : 判断 757">
          <a:extLst>
            <a:ext uri="{FF2B5EF4-FFF2-40B4-BE49-F238E27FC236}">
              <a16:creationId xmlns:a16="http://schemas.microsoft.com/office/drawing/2014/main" xmlns="" id="{00000000-0008-0000-0700-0000F6020000}"/>
            </a:ext>
          </a:extLst>
        </xdr:cNvPr>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a:extLst>
            <a:ext uri="{FF2B5EF4-FFF2-40B4-BE49-F238E27FC236}">
              <a16:creationId xmlns:a16="http://schemas.microsoft.com/office/drawing/2014/main" xmlns=""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a:extLst>
            <a:ext uri="{FF2B5EF4-FFF2-40B4-BE49-F238E27FC236}">
              <a16:creationId xmlns:a16="http://schemas.microsoft.com/office/drawing/2014/main" xmlns="" id="{00000000-0008-0000-0700-0000FE020000}"/>
            </a:ext>
          </a:extLst>
        </xdr:cNvPr>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a:extLst>
            <a:ext uri="{FF2B5EF4-FFF2-40B4-BE49-F238E27FC236}">
              <a16:creationId xmlns:a16="http://schemas.microsoft.com/office/drawing/2014/main" xmlns=""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a:extLst>
            <a:ext uri="{FF2B5EF4-FFF2-40B4-BE49-F238E27FC236}">
              <a16:creationId xmlns:a16="http://schemas.microsoft.com/office/drawing/2014/main" xmlns=""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a:extLst>
            <a:ext uri="{FF2B5EF4-FFF2-40B4-BE49-F238E27FC236}">
              <a16:creationId xmlns:a16="http://schemas.microsoft.com/office/drawing/2014/main" xmlns=""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a:extLst>
            <a:ext uri="{FF2B5EF4-FFF2-40B4-BE49-F238E27FC236}">
              <a16:creationId xmlns:a16="http://schemas.microsoft.com/office/drawing/2014/main" xmlns=""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a:extLst>
            <a:ext uri="{FF2B5EF4-FFF2-40B4-BE49-F238E27FC236}">
              <a16:creationId xmlns:a16="http://schemas.microsoft.com/office/drawing/2014/main" xmlns=""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xmlns=""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xmlns=""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xmlns=""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a:extLst>
            <a:ext uri="{FF2B5EF4-FFF2-40B4-BE49-F238E27FC236}">
              <a16:creationId xmlns:a16="http://schemas.microsoft.com/office/drawing/2014/main" xmlns=""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a:extLst>
            <a:ext uri="{FF2B5EF4-FFF2-40B4-BE49-F238E27FC236}">
              <a16:creationId xmlns:a16="http://schemas.microsoft.com/office/drawing/2014/main" xmlns=""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a:extLst>
            <a:ext uri="{FF2B5EF4-FFF2-40B4-BE49-F238E27FC236}">
              <a16:creationId xmlns:a16="http://schemas.microsoft.com/office/drawing/2014/main" xmlns=""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a:extLst>
            <a:ext uri="{FF2B5EF4-FFF2-40B4-BE49-F238E27FC236}">
              <a16:creationId xmlns:a16="http://schemas.microsoft.com/office/drawing/2014/main" xmlns=""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a:extLst>
            <a:ext uri="{FF2B5EF4-FFF2-40B4-BE49-F238E27FC236}">
              <a16:creationId xmlns:a16="http://schemas.microsoft.com/office/drawing/2014/main" xmlns=""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a:extLst>
            <a:ext uri="{FF2B5EF4-FFF2-40B4-BE49-F238E27FC236}">
              <a16:creationId xmlns:a16="http://schemas.microsoft.com/office/drawing/2014/main" xmlns=""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xmlns=""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a:extLst>
            <a:ext uri="{FF2B5EF4-FFF2-40B4-BE49-F238E27FC236}">
              <a16:creationId xmlns:a16="http://schemas.microsoft.com/office/drawing/2014/main" xmlns=""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a:extLst>
            <a:ext uri="{FF2B5EF4-FFF2-40B4-BE49-F238E27FC236}">
              <a16:creationId xmlns:a16="http://schemas.microsoft.com/office/drawing/2014/main" xmlns=""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a:extLst>
            <a:ext uri="{FF2B5EF4-FFF2-40B4-BE49-F238E27FC236}">
              <a16:creationId xmlns:a16="http://schemas.microsoft.com/office/drawing/2014/main" xmlns=""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a:extLst>
            <a:ext uri="{FF2B5EF4-FFF2-40B4-BE49-F238E27FC236}">
              <a16:creationId xmlns:a16="http://schemas.microsoft.com/office/drawing/2014/main" xmlns=""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a:extLst>
            <a:ext uri="{FF2B5EF4-FFF2-40B4-BE49-F238E27FC236}">
              <a16:creationId xmlns:a16="http://schemas.microsoft.com/office/drawing/2014/main" xmlns=""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a:extLst>
            <a:ext uri="{FF2B5EF4-FFF2-40B4-BE49-F238E27FC236}">
              <a16:creationId xmlns:a16="http://schemas.microsoft.com/office/drawing/2014/main" xmlns=""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教育費、公債費において、全国平均、県平均、類似団体をいずれも大きく上回っている。公債費については、臨時財政対策債の償還年数を短く設定していた影響や、合併特例債等で借り入れた小中学校耐震補強大規模改修事業の元金償還開始による影響などが主な要因となっている。臨時財政対策債については、平成</a:t>
          </a:r>
          <a:r>
            <a:rPr kumimoji="1" lang="en-US" altLang="ja-JP" sz="1100">
              <a:latin typeface="ＭＳ Ｐゴシック"/>
            </a:rPr>
            <a:t>25</a:t>
          </a:r>
          <a:r>
            <a:rPr kumimoji="1" lang="ja-JP" altLang="en-US" sz="1100">
              <a:latin typeface="ＭＳ Ｐゴシック"/>
            </a:rPr>
            <a:t>年度以降償還年数を伸ばしており、その影響が平成</a:t>
          </a:r>
          <a:r>
            <a:rPr kumimoji="1" lang="en-US" altLang="ja-JP" sz="1100">
              <a:latin typeface="ＭＳ Ｐゴシック"/>
            </a:rPr>
            <a:t>29</a:t>
          </a:r>
          <a:r>
            <a:rPr kumimoji="1" lang="ja-JP" altLang="en-US" sz="1100">
              <a:latin typeface="ＭＳ Ｐゴシック"/>
            </a:rPr>
            <a:t>年度から現れ、以降は減少に転じる見込みである。しかし、平成</a:t>
          </a:r>
          <a:r>
            <a:rPr kumimoji="1" lang="en-US" altLang="ja-JP" sz="1100">
              <a:latin typeface="ＭＳ Ｐゴシック"/>
            </a:rPr>
            <a:t>29</a:t>
          </a:r>
          <a:r>
            <a:rPr kumimoji="1" lang="ja-JP" altLang="en-US" sz="1100">
              <a:latin typeface="ＭＳ Ｐゴシック"/>
            </a:rPr>
            <a:t>年度以降も合併特例債や臨時財政対策債などの影響により、依然として高い水準での推移が見込まれるため、今後は普通建設事業の費用対効果を徹底的に追求し、新規発行を伴う事業を抑制することが必要である。</a:t>
          </a:r>
          <a:endParaRPr kumimoji="1" lang="en-US" altLang="ja-JP" sz="1100">
            <a:latin typeface="ＭＳ Ｐゴシック"/>
          </a:endParaRPr>
        </a:p>
        <a:p>
          <a:r>
            <a:rPr kumimoji="1" lang="ja-JP" altLang="en-US" sz="1100">
              <a:latin typeface="ＭＳ Ｐゴシック"/>
            </a:rPr>
            <a:t>　教育費については、平成</a:t>
          </a:r>
          <a:r>
            <a:rPr kumimoji="1" lang="en-US" altLang="ja-JP" sz="1100">
              <a:latin typeface="ＭＳ Ｐゴシック"/>
            </a:rPr>
            <a:t>27</a:t>
          </a:r>
          <a:r>
            <a:rPr kumimoji="1" lang="ja-JP" altLang="en-US" sz="1100">
              <a:latin typeface="ＭＳ Ｐゴシック"/>
            </a:rPr>
            <a:t>年度は鬼石地域複合施設建設事業の影響、平成</a:t>
          </a:r>
          <a:r>
            <a:rPr kumimoji="1" lang="en-US" altLang="ja-JP" sz="1100">
              <a:latin typeface="ＭＳ Ｐゴシック"/>
            </a:rPr>
            <a:t>28</a:t>
          </a:r>
          <a:r>
            <a:rPr kumimoji="1" lang="ja-JP" altLang="en-US" sz="1100">
              <a:latin typeface="ＭＳ Ｐゴシック"/>
            </a:rPr>
            <a:t>年度以降は新学校給食センター建設事業の影響により、全国平均等を大きく上回る結果となっている。平成</a:t>
          </a:r>
          <a:r>
            <a:rPr kumimoji="1" lang="en-US" altLang="ja-JP" sz="1100">
              <a:latin typeface="ＭＳ Ｐゴシック"/>
            </a:rPr>
            <a:t>29</a:t>
          </a:r>
          <a:r>
            <a:rPr kumimoji="1" lang="ja-JP" altLang="en-US" sz="1100">
              <a:latin typeface="ＭＳ Ｐゴシック"/>
            </a:rPr>
            <a:t>年度で新学校給食センター建設事業は完了したが、平成</a:t>
          </a:r>
          <a:r>
            <a:rPr kumimoji="1" lang="en-US" altLang="ja-JP" sz="1100">
              <a:latin typeface="ＭＳ Ｐゴシック"/>
            </a:rPr>
            <a:t>30</a:t>
          </a:r>
          <a:r>
            <a:rPr kumimoji="1" lang="ja-JP" altLang="en-US" sz="1100">
              <a:latin typeface="ＭＳ Ｐゴシック"/>
            </a:rPr>
            <a:t>年度には小中学校冷暖房設備設置事業が控えており、しばらくは高い水準となる見込みである。</a:t>
          </a:r>
          <a:endParaRPr kumimoji="1" lang="en-US" altLang="ja-JP" sz="1100">
            <a:latin typeface="ＭＳ Ｐゴシック"/>
          </a:endParaRPr>
        </a:p>
        <a:p>
          <a:r>
            <a:rPr kumimoji="1" lang="ja-JP" altLang="en-US" sz="1100">
              <a:latin typeface="ＭＳ Ｐゴシック"/>
            </a:rPr>
            <a:t>　総務費では、ここ数年増加傾向であったものがわずかではあるが減少へと転じた。退職者数の減少による退職手当の減が主な要因であると考えられる。類似団体より低い水準ではあるが、引き続き藤岡行政改革大綱に基づき、質の高いサービスに配慮したうえで、適正な定員管理により人件費の抑制に努めていく。</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ここ数年の実質単年度収支はマイナスで推移しており、財政調整基金残高を標準財政規模比</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前後を維持してはいるものの、実質収支額は減少傾向にあり非常に厳しい財政状況である。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今後も伸び続けると想定される扶助費や公債費に対し、質の高いサービスを行うことができるよう藤岡市行政改革大綱を基に健全な財政運営を行い、財政調整基金の取り崩しを最小限に留めるよう努める。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法適用企業である水道事業会計は現金預金等の増などにより流動資産が増え、黒字額が増加した。国民健康保険鬼石病院事業会計は、現金預金の減、未収金の減などにより流動資産が減となっている。また、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から退職手当引当金の算定基準変更に伴い固定負債が大きく増えていることが影響し黒字額が減少している。しかしながら、両企業会計共に大きく資産が上回っているので過去においても比率としては高い水準を保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国民健康保険事業勘定特別会計では、共同事業交付金の増などにより黒字額は増となったが、一般会計からの繰出金の影響は依然として大きく、引き続き収納率の向上や歳出の抑制に努める必要がある。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その他の特別会計についても実質収支比率はプラスとなっているが、一般会計からの基準外繰出しによってプラスとなっている特別会計も存在することから、実施計画等により内容を精査し、基準外繰出し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元利償還金においては、合併特例事業債等を活用した小中学校耐震補強大規模改修事業や臨時財政対策債の元金償還が随時開始となったことで、ここ数年は増加傾向となっている。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しかし、当市の地方債借入は交付税措置の高いものを選択していることによって、算入公債費等も同様に伸びていることから、実質の一般財源額（分子）は低く抑えられている。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においても元利償還金は高い水準で推移することが見込まれるうえ、公営企業債・組合債の元利償還金に対する繰出金等もこの水準を保っていくことが想定されることから、比率としては低く抑えられていながらも、公債費比率の動向に注意し、さらなる健全財政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地方債残高は、平成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年度に始まった小中学校耐震補強大規模改修事業等により多額となっており、ここ数年がピークとなっている。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しかし、それらの事業に係る地方債を交付税措置の高い合併特例事業債等で借入していることから、基準財政需要額算入見込額に反映し、分子から控除されるため大幅に将来負担比率を悪化させる大きな原因とはなっていな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当市の将来負担比率の抑制に寄与しているものとして、出資等をしている土地開発公社、藤岡クロスパークの経営状態が良いため、設立法人等の負債額等負担見込額が小さいことなどが挙げられる。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現在は類似団体と比較して比率が低く抑えられているが、これから社会保障関係経費等が大きくなり、基金の取り崩しも必要となることから、一般会計及び公営企業会計、組合等も含め、より一層健全な財政運営を行う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群馬県藤岡市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66,736
66,089
180.29
27,266,645
26,609,559
618,016
15,470,531
22,355,964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6.0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群馬県藤岡市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66,736
66,089
180.29
27,266,645
26,609,559
618,016
15,470,531
22,355,964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群馬県藤岡市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66,736
66,089
180.29
27,266,645
26,609,559
618,016
15,470,531
22,355,964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27266645</v>
      </c>
      <c r="BO4" s="411"/>
      <c r="BP4" s="411"/>
      <c r="BQ4" s="411"/>
      <c r="BR4" s="411"/>
      <c r="BS4" s="411"/>
      <c r="BT4" s="411"/>
      <c r="BU4" s="412"/>
      <c r="BV4" s="410">
        <v>28093171</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4</v>
      </c>
      <c r="CU4" s="588"/>
      <c r="CV4" s="588"/>
      <c r="CW4" s="588"/>
      <c r="CX4" s="588"/>
      <c r="CY4" s="588"/>
      <c r="CZ4" s="588"/>
      <c r="DA4" s="589"/>
      <c r="DB4" s="587">
        <v>4.8</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26609559</v>
      </c>
      <c r="BO5" s="416"/>
      <c r="BP5" s="416"/>
      <c r="BQ5" s="416"/>
      <c r="BR5" s="416"/>
      <c r="BS5" s="416"/>
      <c r="BT5" s="416"/>
      <c r="BU5" s="417"/>
      <c r="BV5" s="415">
        <v>27179265</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98</v>
      </c>
      <c r="CU5" s="386"/>
      <c r="CV5" s="386"/>
      <c r="CW5" s="386"/>
      <c r="CX5" s="386"/>
      <c r="CY5" s="386"/>
      <c r="CZ5" s="386"/>
      <c r="DA5" s="387"/>
      <c r="DB5" s="385">
        <v>97.2</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657086</v>
      </c>
      <c r="BO6" s="416"/>
      <c r="BP6" s="416"/>
      <c r="BQ6" s="416"/>
      <c r="BR6" s="416"/>
      <c r="BS6" s="416"/>
      <c r="BT6" s="416"/>
      <c r="BU6" s="417"/>
      <c r="BV6" s="415">
        <v>913906</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104.3</v>
      </c>
      <c r="CU6" s="562"/>
      <c r="CV6" s="562"/>
      <c r="CW6" s="562"/>
      <c r="CX6" s="562"/>
      <c r="CY6" s="562"/>
      <c r="CZ6" s="562"/>
      <c r="DA6" s="563"/>
      <c r="DB6" s="561">
        <v>104.6</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39070</v>
      </c>
      <c r="BO7" s="416"/>
      <c r="BP7" s="416"/>
      <c r="BQ7" s="416"/>
      <c r="BR7" s="416"/>
      <c r="BS7" s="416"/>
      <c r="BT7" s="416"/>
      <c r="BU7" s="417"/>
      <c r="BV7" s="415">
        <v>171534</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15470531</v>
      </c>
      <c r="CU7" s="416"/>
      <c r="CV7" s="416"/>
      <c r="CW7" s="416"/>
      <c r="CX7" s="416"/>
      <c r="CY7" s="416"/>
      <c r="CZ7" s="416"/>
      <c r="DA7" s="417"/>
      <c r="DB7" s="415">
        <v>15520231</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618016</v>
      </c>
      <c r="BO8" s="416"/>
      <c r="BP8" s="416"/>
      <c r="BQ8" s="416"/>
      <c r="BR8" s="416"/>
      <c r="BS8" s="416"/>
      <c r="BT8" s="416"/>
      <c r="BU8" s="417"/>
      <c r="BV8" s="415">
        <v>742372</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0.64</v>
      </c>
      <c r="CU8" s="525"/>
      <c r="CV8" s="525"/>
      <c r="CW8" s="525"/>
      <c r="CX8" s="525"/>
      <c r="CY8" s="525"/>
      <c r="CZ8" s="525"/>
      <c r="DA8" s="526"/>
      <c r="DB8" s="524">
        <v>0.64</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65708</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-124356</v>
      </c>
      <c r="BO9" s="416"/>
      <c r="BP9" s="416"/>
      <c r="BQ9" s="416"/>
      <c r="BR9" s="416"/>
      <c r="BS9" s="416"/>
      <c r="BT9" s="416"/>
      <c r="BU9" s="417"/>
      <c r="BV9" s="415">
        <v>8131</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18.2</v>
      </c>
      <c r="CU9" s="386"/>
      <c r="CV9" s="386"/>
      <c r="CW9" s="386"/>
      <c r="CX9" s="386"/>
      <c r="CY9" s="386"/>
      <c r="CZ9" s="386"/>
      <c r="DA9" s="387"/>
      <c r="DB9" s="385">
        <v>17.399999999999999</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67975</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358</v>
      </c>
      <c r="BO10" s="416"/>
      <c r="BP10" s="416"/>
      <c r="BQ10" s="416"/>
      <c r="BR10" s="416"/>
      <c r="BS10" s="416"/>
      <c r="BT10" s="416"/>
      <c r="BU10" s="417"/>
      <c r="BV10" s="415">
        <v>721</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115</v>
      </c>
      <c r="C12" s="528"/>
      <c r="D12" s="528"/>
      <c r="E12" s="528"/>
      <c r="F12" s="528"/>
      <c r="G12" s="528"/>
      <c r="H12" s="528"/>
      <c r="I12" s="528"/>
      <c r="J12" s="528"/>
      <c r="K12" s="529"/>
      <c r="L12" s="536" t="s">
        <v>116</v>
      </c>
      <c r="M12" s="537"/>
      <c r="N12" s="537"/>
      <c r="O12" s="537"/>
      <c r="P12" s="537"/>
      <c r="Q12" s="538"/>
      <c r="R12" s="539">
        <v>66736</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400000</v>
      </c>
      <c r="BO12" s="416"/>
      <c r="BP12" s="416"/>
      <c r="BQ12" s="416"/>
      <c r="BR12" s="416"/>
      <c r="BS12" s="416"/>
      <c r="BT12" s="416"/>
      <c r="BU12" s="417"/>
      <c r="BV12" s="415">
        <v>300000</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124</v>
      </c>
      <c r="N13" s="514"/>
      <c r="O13" s="514"/>
      <c r="P13" s="514"/>
      <c r="Q13" s="515"/>
      <c r="R13" s="516">
        <v>66089</v>
      </c>
      <c r="S13" s="517"/>
      <c r="T13" s="517"/>
      <c r="U13" s="517"/>
      <c r="V13" s="518"/>
      <c r="W13" s="504" t="s">
        <v>125</v>
      </c>
      <c r="X13" s="428"/>
      <c r="Y13" s="428"/>
      <c r="Z13" s="428"/>
      <c r="AA13" s="428"/>
      <c r="AB13" s="429"/>
      <c r="AC13" s="391">
        <v>1440</v>
      </c>
      <c r="AD13" s="392"/>
      <c r="AE13" s="392"/>
      <c r="AF13" s="392"/>
      <c r="AG13" s="393"/>
      <c r="AH13" s="391">
        <v>1696</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-523998</v>
      </c>
      <c r="BO13" s="416"/>
      <c r="BP13" s="416"/>
      <c r="BQ13" s="416"/>
      <c r="BR13" s="416"/>
      <c r="BS13" s="416"/>
      <c r="BT13" s="416"/>
      <c r="BU13" s="417"/>
      <c r="BV13" s="415">
        <v>-291148</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11.2</v>
      </c>
      <c r="CU13" s="386"/>
      <c r="CV13" s="386"/>
      <c r="CW13" s="386"/>
      <c r="CX13" s="386"/>
      <c r="CY13" s="386"/>
      <c r="CZ13" s="386"/>
      <c r="DA13" s="387"/>
      <c r="DB13" s="385">
        <v>11</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130</v>
      </c>
      <c r="M14" s="545"/>
      <c r="N14" s="545"/>
      <c r="O14" s="545"/>
      <c r="P14" s="545"/>
      <c r="Q14" s="546"/>
      <c r="R14" s="516">
        <v>67249</v>
      </c>
      <c r="S14" s="517"/>
      <c r="T14" s="517"/>
      <c r="U14" s="517"/>
      <c r="V14" s="518"/>
      <c r="W14" s="519"/>
      <c r="X14" s="431"/>
      <c r="Y14" s="431"/>
      <c r="Z14" s="431"/>
      <c r="AA14" s="431"/>
      <c r="AB14" s="432"/>
      <c r="AC14" s="509">
        <v>4.5</v>
      </c>
      <c r="AD14" s="510"/>
      <c r="AE14" s="510"/>
      <c r="AF14" s="510"/>
      <c r="AG14" s="511"/>
      <c r="AH14" s="509">
        <v>5.2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6</v>
      </c>
      <c r="CU14" s="488"/>
      <c r="CV14" s="488"/>
      <c r="CW14" s="488"/>
      <c r="CX14" s="488"/>
      <c r="CY14" s="488"/>
      <c r="CZ14" s="488"/>
      <c r="DA14" s="489"/>
      <c r="DB14" s="520">
        <v>19.5</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124</v>
      </c>
      <c r="N15" s="514"/>
      <c r="O15" s="514"/>
      <c r="P15" s="514"/>
      <c r="Q15" s="515"/>
      <c r="R15" s="516">
        <v>66700</v>
      </c>
      <c r="S15" s="517"/>
      <c r="T15" s="517"/>
      <c r="U15" s="517"/>
      <c r="V15" s="518"/>
      <c r="W15" s="504" t="s">
        <v>132</v>
      </c>
      <c r="X15" s="428"/>
      <c r="Y15" s="428"/>
      <c r="Z15" s="428"/>
      <c r="AA15" s="428"/>
      <c r="AB15" s="429"/>
      <c r="AC15" s="391">
        <v>11696</v>
      </c>
      <c r="AD15" s="392"/>
      <c r="AE15" s="392"/>
      <c r="AF15" s="392"/>
      <c r="AG15" s="393"/>
      <c r="AH15" s="391">
        <v>11726</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7813711</v>
      </c>
      <c r="BO15" s="411"/>
      <c r="BP15" s="411"/>
      <c r="BQ15" s="411"/>
      <c r="BR15" s="411"/>
      <c r="BS15" s="411"/>
      <c r="BT15" s="411"/>
      <c r="BU15" s="412"/>
      <c r="BV15" s="410">
        <v>7599406</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36.1</v>
      </c>
      <c r="AD16" s="510"/>
      <c r="AE16" s="510"/>
      <c r="AF16" s="510"/>
      <c r="AG16" s="511"/>
      <c r="AH16" s="509">
        <v>36.200000000000003</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12061845</v>
      </c>
      <c r="BO16" s="416"/>
      <c r="BP16" s="416"/>
      <c r="BQ16" s="416"/>
      <c r="BR16" s="416"/>
      <c r="BS16" s="416"/>
      <c r="BT16" s="416"/>
      <c r="BU16" s="417"/>
      <c r="BV16" s="415">
        <v>11824210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19221</v>
      </c>
      <c r="AD17" s="392"/>
      <c r="AE17" s="392"/>
      <c r="AF17" s="392"/>
      <c r="AG17" s="393"/>
      <c r="AH17" s="391">
        <v>18981</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9934063</v>
      </c>
      <c r="BO17" s="416"/>
      <c r="BP17" s="416"/>
      <c r="BQ17" s="416"/>
      <c r="BR17" s="416"/>
      <c r="BS17" s="416"/>
      <c r="BT17" s="416"/>
      <c r="BU17" s="417"/>
      <c r="BV17" s="415">
        <v>9643571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142</v>
      </c>
      <c r="C18" s="478"/>
      <c r="D18" s="478"/>
      <c r="E18" s="479"/>
      <c r="F18" s="479"/>
      <c r="G18" s="479"/>
      <c r="H18" s="479"/>
      <c r="I18" s="479"/>
      <c r="J18" s="479"/>
      <c r="K18" s="479"/>
      <c r="L18" s="480">
        <v>180.29</v>
      </c>
      <c r="M18" s="480"/>
      <c r="N18" s="480"/>
      <c r="O18" s="480"/>
      <c r="P18" s="480"/>
      <c r="Q18" s="480"/>
      <c r="R18" s="481"/>
      <c r="S18" s="481"/>
      <c r="T18" s="481"/>
      <c r="U18" s="481"/>
      <c r="V18" s="482"/>
      <c r="W18" s="496"/>
      <c r="X18" s="497"/>
      <c r="Y18" s="497"/>
      <c r="Z18" s="497"/>
      <c r="AA18" s="497"/>
      <c r="AB18" s="505"/>
      <c r="AC18" s="379">
        <v>59.4</v>
      </c>
      <c r="AD18" s="380"/>
      <c r="AE18" s="380"/>
      <c r="AF18" s="380"/>
      <c r="AG18" s="483"/>
      <c r="AH18" s="379">
        <v>58.6</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15414977</v>
      </c>
      <c r="BO18" s="416"/>
      <c r="BP18" s="416"/>
      <c r="BQ18" s="416"/>
      <c r="BR18" s="416"/>
      <c r="BS18" s="416"/>
      <c r="BT18" s="416"/>
      <c r="BU18" s="417"/>
      <c r="BV18" s="415">
        <v>15662687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144</v>
      </c>
      <c r="C19" s="478"/>
      <c r="D19" s="478"/>
      <c r="E19" s="479"/>
      <c r="F19" s="479"/>
      <c r="G19" s="479"/>
      <c r="H19" s="479"/>
      <c r="I19" s="479"/>
      <c r="J19" s="479"/>
      <c r="K19" s="479"/>
      <c r="L19" s="485">
        <v>364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18177982</v>
      </c>
      <c r="BO19" s="416"/>
      <c r="BP19" s="416"/>
      <c r="BQ19" s="416"/>
      <c r="BR19" s="416"/>
      <c r="BS19" s="416"/>
      <c r="BT19" s="416"/>
      <c r="BU19" s="417"/>
      <c r="BV19" s="415">
        <v>18738878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146</v>
      </c>
      <c r="C20" s="478"/>
      <c r="D20" s="478"/>
      <c r="E20" s="479"/>
      <c r="F20" s="479"/>
      <c r="G20" s="479"/>
      <c r="H20" s="479"/>
      <c r="I20" s="479"/>
      <c r="J20" s="479"/>
      <c r="K20" s="479"/>
      <c r="L20" s="485">
        <v>24569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22355964</v>
      </c>
      <c r="BO23" s="416"/>
      <c r="BP23" s="416"/>
      <c r="BQ23" s="416"/>
      <c r="BR23" s="416"/>
      <c r="BS23" s="416"/>
      <c r="BT23" s="416"/>
      <c r="BU23" s="417"/>
      <c r="BV23" s="415">
        <v>22596395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155</v>
      </c>
      <c r="F24" s="389"/>
      <c r="G24" s="389"/>
      <c r="H24" s="389"/>
      <c r="I24" s="389"/>
      <c r="J24" s="389"/>
      <c r="K24" s="390"/>
      <c r="L24" s="391">
        <v>1</v>
      </c>
      <c r="M24" s="392"/>
      <c r="N24" s="392"/>
      <c r="O24" s="392"/>
      <c r="P24" s="393"/>
      <c r="Q24" s="391">
        <v>8780</v>
      </c>
      <c r="R24" s="392"/>
      <c r="S24" s="392"/>
      <c r="T24" s="392"/>
      <c r="U24" s="392"/>
      <c r="V24" s="393"/>
      <c r="W24" s="457"/>
      <c r="X24" s="448"/>
      <c r="Y24" s="449"/>
      <c r="Z24" s="388" t="s">
        <v>156</v>
      </c>
      <c r="AA24" s="389"/>
      <c r="AB24" s="389"/>
      <c r="AC24" s="389"/>
      <c r="AD24" s="389"/>
      <c r="AE24" s="389"/>
      <c r="AF24" s="389"/>
      <c r="AG24" s="390"/>
      <c r="AH24" s="391">
        <v>400</v>
      </c>
      <c r="AI24" s="392"/>
      <c r="AJ24" s="392"/>
      <c r="AK24" s="392"/>
      <c r="AL24" s="393"/>
      <c r="AM24" s="391">
        <v>1221600</v>
      </c>
      <c r="AN24" s="392"/>
      <c r="AO24" s="392"/>
      <c r="AP24" s="392"/>
      <c r="AQ24" s="392"/>
      <c r="AR24" s="393"/>
      <c r="AS24" s="391">
        <v>3054</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15772784</v>
      </c>
      <c r="BO24" s="416"/>
      <c r="BP24" s="416"/>
      <c r="BQ24" s="416"/>
      <c r="BR24" s="416"/>
      <c r="BS24" s="416"/>
      <c r="BT24" s="416"/>
      <c r="BU24" s="417"/>
      <c r="BV24" s="415">
        <v>15813775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158</v>
      </c>
      <c r="F25" s="389"/>
      <c r="G25" s="389"/>
      <c r="H25" s="389"/>
      <c r="I25" s="389"/>
      <c r="J25" s="389"/>
      <c r="K25" s="390"/>
      <c r="L25" s="391">
        <v>1</v>
      </c>
      <c r="M25" s="392"/>
      <c r="N25" s="392"/>
      <c r="O25" s="392"/>
      <c r="P25" s="393"/>
      <c r="Q25" s="391">
        <v>7120</v>
      </c>
      <c r="R25" s="392"/>
      <c r="S25" s="392"/>
      <c r="T25" s="392"/>
      <c r="U25" s="392"/>
      <c r="V25" s="393"/>
      <c r="W25" s="457"/>
      <c r="X25" s="448"/>
      <c r="Y25" s="449"/>
      <c r="Z25" s="388" t="s">
        <v>159</v>
      </c>
      <c r="AA25" s="389"/>
      <c r="AB25" s="389"/>
      <c r="AC25" s="389"/>
      <c r="AD25" s="389"/>
      <c r="AE25" s="389"/>
      <c r="AF25" s="389"/>
      <c r="AG25" s="390"/>
      <c r="AH25" s="391" t="s">
        <v>123</v>
      </c>
      <c r="AI25" s="392"/>
      <c r="AJ25" s="392"/>
      <c r="AK25" s="392"/>
      <c r="AL25" s="393"/>
      <c r="AM25" s="391" t="s">
        <v>123</v>
      </c>
      <c r="AN25" s="392"/>
      <c r="AO25" s="392"/>
      <c r="AP25" s="392"/>
      <c r="AQ25" s="392"/>
      <c r="AR25" s="393"/>
      <c r="AS25" s="391" t="s">
        <v>123</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2317224</v>
      </c>
      <c r="BO25" s="411"/>
      <c r="BP25" s="411"/>
      <c r="BQ25" s="411"/>
      <c r="BR25" s="411"/>
      <c r="BS25" s="411"/>
      <c r="BT25" s="411"/>
      <c r="BU25" s="412"/>
      <c r="BV25" s="410">
        <v>1091935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161</v>
      </c>
      <c r="F26" s="389"/>
      <c r="G26" s="389"/>
      <c r="H26" s="389"/>
      <c r="I26" s="389"/>
      <c r="J26" s="389"/>
      <c r="K26" s="390"/>
      <c r="L26" s="391">
        <v>1</v>
      </c>
      <c r="M26" s="392"/>
      <c r="N26" s="392"/>
      <c r="O26" s="392"/>
      <c r="P26" s="393"/>
      <c r="Q26" s="391">
        <v>6410</v>
      </c>
      <c r="R26" s="392"/>
      <c r="S26" s="392"/>
      <c r="T26" s="392"/>
      <c r="U26" s="392"/>
      <c r="V26" s="393"/>
      <c r="W26" s="457"/>
      <c r="X26" s="448"/>
      <c r="Y26" s="449"/>
      <c r="Z26" s="388" t="s">
        <v>162</v>
      </c>
      <c r="AA26" s="470"/>
      <c r="AB26" s="470"/>
      <c r="AC26" s="470"/>
      <c r="AD26" s="470"/>
      <c r="AE26" s="470"/>
      <c r="AF26" s="470"/>
      <c r="AG26" s="471"/>
      <c r="AH26" s="391">
        <v>21</v>
      </c>
      <c r="AI26" s="392"/>
      <c r="AJ26" s="392"/>
      <c r="AK26" s="392"/>
      <c r="AL26" s="393"/>
      <c r="AM26" s="391">
        <v>73353</v>
      </c>
      <c r="AN26" s="392"/>
      <c r="AO26" s="392"/>
      <c r="AP26" s="392"/>
      <c r="AQ26" s="392"/>
      <c r="AR26" s="393"/>
      <c r="AS26" s="391">
        <v>3493</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164</v>
      </c>
      <c r="F27" s="389"/>
      <c r="G27" s="389"/>
      <c r="H27" s="389"/>
      <c r="I27" s="389"/>
      <c r="J27" s="389"/>
      <c r="K27" s="390"/>
      <c r="L27" s="391">
        <v>1</v>
      </c>
      <c r="M27" s="392"/>
      <c r="N27" s="392"/>
      <c r="O27" s="392"/>
      <c r="P27" s="393"/>
      <c r="Q27" s="391">
        <v>4410</v>
      </c>
      <c r="R27" s="392"/>
      <c r="S27" s="392"/>
      <c r="T27" s="392"/>
      <c r="U27" s="392"/>
      <c r="V27" s="393"/>
      <c r="W27" s="457"/>
      <c r="X27" s="448"/>
      <c r="Y27" s="449"/>
      <c r="Z27" s="388" t="s">
        <v>165</v>
      </c>
      <c r="AA27" s="389"/>
      <c r="AB27" s="389"/>
      <c r="AC27" s="389"/>
      <c r="AD27" s="389"/>
      <c r="AE27" s="389"/>
      <c r="AF27" s="389"/>
      <c r="AG27" s="390"/>
      <c r="AH27" s="391">
        <v>7</v>
      </c>
      <c r="AI27" s="392"/>
      <c r="AJ27" s="392"/>
      <c r="AK27" s="392"/>
      <c r="AL27" s="393"/>
      <c r="AM27" s="391">
        <v>26488</v>
      </c>
      <c r="AN27" s="392"/>
      <c r="AO27" s="392"/>
      <c r="AP27" s="392"/>
      <c r="AQ27" s="392"/>
      <c r="AR27" s="393"/>
      <c r="AS27" s="391">
        <v>3784</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951805</v>
      </c>
      <c r="BO27" s="419"/>
      <c r="BP27" s="419"/>
      <c r="BQ27" s="419"/>
      <c r="BR27" s="419"/>
      <c r="BS27" s="419"/>
      <c r="BT27" s="419"/>
      <c r="BU27" s="420"/>
      <c r="BV27" s="418">
        <v>951684</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167</v>
      </c>
      <c r="F28" s="389"/>
      <c r="G28" s="389"/>
      <c r="H28" s="389"/>
      <c r="I28" s="389"/>
      <c r="J28" s="389"/>
      <c r="K28" s="390"/>
      <c r="L28" s="391">
        <v>1</v>
      </c>
      <c r="M28" s="392"/>
      <c r="N28" s="392"/>
      <c r="O28" s="392"/>
      <c r="P28" s="393"/>
      <c r="Q28" s="391">
        <v>3890</v>
      </c>
      <c r="R28" s="392"/>
      <c r="S28" s="392"/>
      <c r="T28" s="392"/>
      <c r="U28" s="392"/>
      <c r="V28" s="393"/>
      <c r="W28" s="457"/>
      <c r="X28" s="448"/>
      <c r="Y28" s="449"/>
      <c r="Z28" s="388" t="s">
        <v>168</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3131992</v>
      </c>
      <c r="BO28" s="411"/>
      <c r="BP28" s="411"/>
      <c r="BQ28" s="411"/>
      <c r="BR28" s="411"/>
      <c r="BS28" s="411"/>
      <c r="BT28" s="411"/>
      <c r="BU28" s="412"/>
      <c r="BV28" s="410">
        <v>3131634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171</v>
      </c>
      <c r="F29" s="389"/>
      <c r="G29" s="389"/>
      <c r="H29" s="389"/>
      <c r="I29" s="389"/>
      <c r="J29" s="389"/>
      <c r="K29" s="390"/>
      <c r="L29" s="391">
        <v>18</v>
      </c>
      <c r="M29" s="392"/>
      <c r="N29" s="392"/>
      <c r="O29" s="392"/>
      <c r="P29" s="393"/>
      <c r="Q29" s="391">
        <v>3700</v>
      </c>
      <c r="R29" s="392"/>
      <c r="S29" s="392"/>
      <c r="T29" s="392"/>
      <c r="U29" s="392"/>
      <c r="V29" s="393"/>
      <c r="W29" s="458"/>
      <c r="X29" s="459"/>
      <c r="Y29" s="460"/>
      <c r="Z29" s="388" t="s">
        <v>172</v>
      </c>
      <c r="AA29" s="389"/>
      <c r="AB29" s="389"/>
      <c r="AC29" s="389"/>
      <c r="AD29" s="389"/>
      <c r="AE29" s="389"/>
      <c r="AF29" s="389"/>
      <c r="AG29" s="390"/>
      <c r="AH29" s="391">
        <v>407</v>
      </c>
      <c r="AI29" s="392"/>
      <c r="AJ29" s="392"/>
      <c r="AK29" s="392"/>
      <c r="AL29" s="393"/>
      <c r="AM29" s="391">
        <v>1248088</v>
      </c>
      <c r="AN29" s="392"/>
      <c r="AO29" s="392"/>
      <c r="AP29" s="392"/>
      <c r="AQ29" s="392"/>
      <c r="AR29" s="393"/>
      <c r="AS29" s="391">
        <v>3067</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522266</v>
      </c>
      <c r="BO29" s="416"/>
      <c r="BP29" s="416"/>
      <c r="BQ29" s="416"/>
      <c r="BR29" s="416"/>
      <c r="BS29" s="416"/>
      <c r="BT29" s="416"/>
      <c r="BU29" s="417"/>
      <c r="BV29" s="415">
        <v>522135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98.6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1894595</v>
      </c>
      <c r="BO30" s="419"/>
      <c r="BP30" s="419"/>
      <c r="BQ30" s="419"/>
      <c r="BR30" s="419"/>
      <c r="BS30" s="419"/>
      <c r="BT30" s="419"/>
      <c r="BU30" s="420"/>
      <c r="BV30" s="418">
        <v>1610666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国民健康保険事業勘定特別会計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10</v>
      </c>
      <c r="BF34" s="375"/>
      <c r="BG34" s="374" t="str">
        <f>IF('各会計、関係団体の財政状況及び健全化判断比率'!B34="","",'各会計、関係団体の財政状況及び健全化判断比率'!B34)</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13</v>
      </c>
      <c r="BX34" s="375"/>
      <c r="BY34" s="374" t="str">
        <f>IF('各会計、関係団体の財政状況及び健全化判断比率'!B68="","",'各会計、関係団体の財政状況及び健全化判断比率'!B68)</f>
        <v>多野藤岡広域市町村圏振興整備組合</v>
      </c>
      <c r="BZ34" s="374"/>
      <c r="CA34" s="374"/>
      <c r="CB34" s="374"/>
      <c r="CC34" s="374"/>
      <c r="CD34" s="374"/>
      <c r="CE34" s="374"/>
      <c r="CF34" s="374"/>
      <c r="CG34" s="374"/>
      <c r="CH34" s="374"/>
      <c r="CI34" s="374"/>
      <c r="CJ34" s="374"/>
      <c r="CK34" s="374"/>
      <c r="CL34" s="374"/>
      <c r="CM34" s="374"/>
      <c r="CN34" s="167"/>
      <c r="CO34" s="375">
        <f>IF(CQ34="","",MAX(C34:D43,U34:V43,AM34:AN43,BE34:BF43,BW34:BX43)+1)</f>
        <v>20</v>
      </c>
      <c r="CP34" s="375"/>
      <c r="CQ34" s="374" t="str">
        <f>IF('各会計、関係団体の財政状況及び健全化判断比率'!BS7="","",'各会計、関係団体の財政状況及び健全化判断比率'!BS7)</f>
        <v>藤岡市土地開発公社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住宅新築資金等貸付事業特別会計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f t="shared" ref="AM35:AM43" si="0">IF(AO35="","",AM34+1)</f>
        <v>9</v>
      </c>
      <c r="AN35" s="375"/>
      <c r="AO35" s="374" t="str">
        <f>IF('各会計、関係団体の財政状況及び健全化判断比率'!B33="","",'各会計、関係団体の財政状況及び健全化判断比率'!B33)</f>
        <v>国民健康保険鬼石病院事業会計</v>
      </c>
      <c r="AP35" s="374"/>
      <c r="AQ35" s="374"/>
      <c r="AR35" s="374"/>
      <c r="AS35" s="374"/>
      <c r="AT35" s="374"/>
      <c r="AU35" s="374"/>
      <c r="AV35" s="374"/>
      <c r="AW35" s="374"/>
      <c r="AX35" s="374"/>
      <c r="AY35" s="374"/>
      <c r="AZ35" s="374"/>
      <c r="BA35" s="374"/>
      <c r="BB35" s="374"/>
      <c r="BC35" s="374"/>
      <c r="BD35" s="167"/>
      <c r="BE35" s="375">
        <f t="shared" ref="BE35:BE43" si="1">IF(BG35="","",BE34+1)</f>
        <v>11</v>
      </c>
      <c r="BF35" s="375"/>
      <c r="BG35" s="374" t="str">
        <f>IF('各会計、関係団体の財政状況及び健全化判断比率'!B35="","",'各会計、関係団体の財政状況及び健全化判断比率'!B35)</f>
        <v>特定地域生活排水処理事業特別会計</v>
      </c>
      <c r="BH35" s="374"/>
      <c r="BI35" s="374"/>
      <c r="BJ35" s="374"/>
      <c r="BK35" s="374"/>
      <c r="BL35" s="374"/>
      <c r="BM35" s="374"/>
      <c r="BN35" s="374"/>
      <c r="BO35" s="374"/>
      <c r="BP35" s="374"/>
      <c r="BQ35" s="374"/>
      <c r="BR35" s="374"/>
      <c r="BS35" s="374"/>
      <c r="BT35" s="374"/>
      <c r="BU35" s="374"/>
      <c r="BV35" s="167"/>
      <c r="BW35" s="375">
        <f t="shared" ref="BW35:BW43" si="2">IF(BY35="","",BW34+1)</f>
        <v>14</v>
      </c>
      <c r="BX35" s="375"/>
      <c r="BY35" s="374" t="str">
        <f>IF('各会計、関係団体の財政状況及び健全化判断比率'!B69="","",'各会計、関係団体の財政状況及び健全化判断比率'!B69)</f>
        <v>多野藤岡医療事務市町村組合（病院事業会計）</v>
      </c>
      <c r="BZ35" s="374"/>
      <c r="CA35" s="374"/>
      <c r="CB35" s="374"/>
      <c r="CC35" s="374"/>
      <c r="CD35" s="374"/>
      <c r="CE35" s="374"/>
      <c r="CF35" s="374"/>
      <c r="CG35" s="374"/>
      <c r="CH35" s="374"/>
      <c r="CI35" s="374"/>
      <c r="CJ35" s="374"/>
      <c r="CK35" s="374"/>
      <c r="CL35" s="374"/>
      <c r="CM35" s="374"/>
      <c r="CN35" s="167"/>
      <c r="CO35" s="375">
        <f t="shared" ref="CO35:CO43" si="3">IF(CQ35="","",CO34+1)</f>
        <v>21</v>
      </c>
      <c r="CP35" s="375"/>
      <c r="CQ35" s="374" t="str">
        <f>IF('各会計、関係団体の財政状況及び健全化判断比率'!BS8="","",'各会計、関係団体の財政状況及び健全化判断比率'!BS8)</f>
        <v>藤岡市文化振興事業団</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学校給食センター事業特別会計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介護保険事業勘定特別会計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12</v>
      </c>
      <c r="BF36" s="375"/>
      <c r="BG36" s="374" t="str">
        <f>IF('各会計、関係団体の財政状況及び健全化判断比率'!B36="","",'各会計、関係団体の財政状況及び健全化判断比率'!B36)</f>
        <v>簡易水道事業等特別会計</v>
      </c>
      <c r="BH36" s="374"/>
      <c r="BI36" s="374"/>
      <c r="BJ36" s="374"/>
      <c r="BK36" s="374"/>
      <c r="BL36" s="374"/>
      <c r="BM36" s="374"/>
      <c r="BN36" s="374"/>
      <c r="BO36" s="374"/>
      <c r="BP36" s="374"/>
      <c r="BQ36" s="374"/>
      <c r="BR36" s="374"/>
      <c r="BS36" s="374"/>
      <c r="BT36" s="374"/>
      <c r="BU36" s="374"/>
      <c r="BV36" s="167"/>
      <c r="BW36" s="375">
        <f t="shared" si="2"/>
        <v>15</v>
      </c>
      <c r="BX36" s="375"/>
      <c r="BY36" s="374" t="str">
        <f>IF('各会計、関係団体の財政状況及び健全化判断比率'!B70="","",'各会計、関係団体の財政状況及び健全化判断比率'!B70)</f>
        <v>多野藤岡医療事務市町村組合（老健施設会計）</v>
      </c>
      <c r="BZ36" s="374"/>
      <c r="CA36" s="374"/>
      <c r="CB36" s="374"/>
      <c r="CC36" s="374"/>
      <c r="CD36" s="374"/>
      <c r="CE36" s="374"/>
      <c r="CF36" s="374"/>
      <c r="CG36" s="374"/>
      <c r="CH36" s="374"/>
      <c r="CI36" s="374"/>
      <c r="CJ36" s="374"/>
      <c r="CK36" s="374"/>
      <c r="CL36" s="374"/>
      <c r="CM36" s="374"/>
      <c r="CN36" s="167"/>
      <c r="CO36" s="375">
        <f t="shared" si="3"/>
        <v>22</v>
      </c>
      <c r="CP36" s="375"/>
      <c r="CQ36" s="374" t="str">
        <f>IF('各会計、関係団体の財政状況及び健全化判断比率'!BS9="","",'各会計、関係団体の財政状況及び健全化判断比率'!BS9)</f>
        <v>藤岡クロスパーク</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介護老人保健施設特別会計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16</v>
      </c>
      <c r="BX37" s="375"/>
      <c r="BY37" s="374" t="str">
        <f>IF('各会計、関係団体の財政状況及び健全化判断比率'!B71="","",'各会計、関係団体の財政状況及び健全化判断比率'!B71)</f>
        <v>群馬県市町村会館管理組合</v>
      </c>
      <c r="BZ37" s="374"/>
      <c r="CA37" s="374"/>
      <c r="CB37" s="374"/>
      <c r="CC37" s="374"/>
      <c r="CD37" s="374"/>
      <c r="CE37" s="374"/>
      <c r="CF37" s="374"/>
      <c r="CG37" s="374"/>
      <c r="CH37" s="374"/>
      <c r="CI37" s="374"/>
      <c r="CJ37" s="374"/>
      <c r="CK37" s="374"/>
      <c r="CL37" s="374"/>
      <c r="CM37" s="374"/>
      <c r="CN37" s="167"/>
      <c r="CO37" s="375">
        <f t="shared" si="3"/>
        <v>23</v>
      </c>
      <c r="CP37" s="375"/>
      <c r="CQ37" s="374" t="str">
        <f>IF('各会計、関係団体の財政状況及び健全化判断比率'!BS10="","",'各会計、関係団体の財政状況及び健全化判断比率'!BS10)</f>
        <v>神流湖整備協会</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17</v>
      </c>
      <c r="BX38" s="375"/>
      <c r="BY38" s="374" t="str">
        <f>IF('各会計、関係団体の財政状況及び健全化判断比率'!B72="","",'各会計、関係団体の財政状況及び健全化判断比率'!B72)</f>
        <v>群馬県市町村総合事務組合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18</v>
      </c>
      <c r="BX39" s="375"/>
      <c r="BY39" s="374" t="str">
        <f>IF('各会計、関係団体の財政状況及び健全化判断比率'!B73="","",'各会計、関係団体の財政状況及び健全化判断比率'!B73)</f>
        <v>群馬県後期高齢者医療広域連合（一般会計）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19</v>
      </c>
      <c r="BX40" s="375"/>
      <c r="BY40" s="374" t="str">
        <f>IF('各会計、関係団体の財政状況及び健全化判断比率'!B74="","",'各会計、関係団体の財政状況及び健全化判断比率'!B74)</f>
        <v>群馬県後期高齢者医療広域連合（事業会計）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210</v>
      </c>
      <c r="C5" s="708"/>
      <c r="D5" s="708"/>
      <c r="E5" s="708"/>
      <c r="F5" s="708"/>
      <c r="G5" s="708"/>
      <c r="H5" s="708"/>
      <c r="I5" s="708"/>
      <c r="J5" s="708"/>
      <c r="K5" s="708"/>
      <c r="L5" s="708"/>
      <c r="M5" s="708"/>
      <c r="N5" s="708"/>
      <c r="O5" s="708"/>
      <c r="P5" s="708"/>
      <c r="Q5" s="709"/>
      <c r="R5" s="670">
        <v>8877375</v>
      </c>
      <c r="S5" s="671"/>
      <c r="T5" s="671"/>
      <c r="U5" s="671"/>
      <c r="V5" s="671"/>
      <c r="W5" s="671"/>
      <c r="X5" s="671"/>
      <c r="Y5" s="718"/>
      <c r="Z5" s="731">
        <v>32.6</v>
      </c>
      <c r="AA5" s="731"/>
      <c r="AB5" s="731"/>
      <c r="AC5" s="731"/>
      <c r="AD5" s="732">
        <v>8542931</v>
      </c>
      <c r="AE5" s="732"/>
      <c r="AF5" s="732"/>
      <c r="AG5" s="732"/>
      <c r="AH5" s="732"/>
      <c r="AI5" s="732"/>
      <c r="AJ5" s="732"/>
      <c r="AK5" s="732"/>
      <c r="AL5" s="719">
        <v>57.8</v>
      </c>
      <c r="AM5" s="688"/>
      <c r="AN5" s="688"/>
      <c r="AO5" s="720"/>
      <c r="AP5" s="707" t="s">
        <v>211</v>
      </c>
      <c r="AQ5" s="708"/>
      <c r="AR5" s="708"/>
      <c r="AS5" s="708"/>
      <c r="AT5" s="708"/>
      <c r="AU5" s="708"/>
      <c r="AV5" s="708"/>
      <c r="AW5" s="708"/>
      <c r="AX5" s="708"/>
      <c r="AY5" s="708"/>
      <c r="AZ5" s="708"/>
      <c r="BA5" s="708"/>
      <c r="BB5" s="708"/>
      <c r="BC5" s="708"/>
      <c r="BD5" s="708"/>
      <c r="BE5" s="708"/>
      <c r="BF5" s="709"/>
      <c r="BG5" s="620">
        <v>8538989</v>
      </c>
      <c r="BH5" s="621"/>
      <c r="BI5" s="621"/>
      <c r="BJ5" s="621"/>
      <c r="BK5" s="621"/>
      <c r="BL5" s="621"/>
      <c r="BM5" s="621"/>
      <c r="BN5" s="622"/>
      <c r="BO5" s="673">
        <v>96.2</v>
      </c>
      <c r="BP5" s="673"/>
      <c r="BQ5" s="673"/>
      <c r="BR5" s="673"/>
      <c r="BS5" s="674">
        <v>164691</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228426</v>
      </c>
      <c r="S6" s="621"/>
      <c r="T6" s="621"/>
      <c r="U6" s="621"/>
      <c r="V6" s="621"/>
      <c r="W6" s="621"/>
      <c r="X6" s="621"/>
      <c r="Y6" s="622"/>
      <c r="Z6" s="673">
        <v>0.8</v>
      </c>
      <c r="AA6" s="673"/>
      <c r="AB6" s="673"/>
      <c r="AC6" s="673"/>
      <c r="AD6" s="674">
        <v>228426</v>
      </c>
      <c r="AE6" s="674"/>
      <c r="AF6" s="674"/>
      <c r="AG6" s="674"/>
      <c r="AH6" s="674"/>
      <c r="AI6" s="674"/>
      <c r="AJ6" s="674"/>
      <c r="AK6" s="674"/>
      <c r="AL6" s="643">
        <v>1.5</v>
      </c>
      <c r="AM6" s="675"/>
      <c r="AN6" s="675"/>
      <c r="AO6" s="676"/>
      <c r="AP6" s="617" t="s">
        <v>216</v>
      </c>
      <c r="AQ6" s="618"/>
      <c r="AR6" s="618"/>
      <c r="AS6" s="618"/>
      <c r="AT6" s="618"/>
      <c r="AU6" s="618"/>
      <c r="AV6" s="618"/>
      <c r="AW6" s="618"/>
      <c r="AX6" s="618"/>
      <c r="AY6" s="618"/>
      <c r="AZ6" s="618"/>
      <c r="BA6" s="618"/>
      <c r="BB6" s="618"/>
      <c r="BC6" s="618"/>
      <c r="BD6" s="618"/>
      <c r="BE6" s="618"/>
      <c r="BF6" s="619"/>
      <c r="BG6" s="620">
        <v>8538989</v>
      </c>
      <c r="BH6" s="621"/>
      <c r="BI6" s="621"/>
      <c r="BJ6" s="621"/>
      <c r="BK6" s="621"/>
      <c r="BL6" s="621"/>
      <c r="BM6" s="621"/>
      <c r="BN6" s="622"/>
      <c r="BO6" s="673">
        <v>96.2</v>
      </c>
      <c r="BP6" s="673"/>
      <c r="BQ6" s="673"/>
      <c r="BR6" s="673"/>
      <c r="BS6" s="674">
        <v>164691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226520</v>
      </c>
      <c r="CS6" s="621"/>
      <c r="CT6" s="621"/>
      <c r="CU6" s="621"/>
      <c r="CV6" s="621"/>
      <c r="CW6" s="621"/>
      <c r="CX6" s="621"/>
      <c r="CY6" s="622"/>
      <c r="CZ6" s="673">
        <v>0.9</v>
      </c>
      <c r="DA6" s="673"/>
      <c r="DB6" s="673"/>
      <c r="DC6" s="673"/>
      <c r="DD6" s="626" t="s">
        <v>218</v>
      </c>
      <c r="DE6" s="621"/>
      <c r="DF6" s="621"/>
      <c r="DG6" s="621"/>
      <c r="DH6" s="621"/>
      <c r="DI6" s="621"/>
      <c r="DJ6" s="621"/>
      <c r="DK6" s="621"/>
      <c r="DL6" s="621"/>
      <c r="DM6" s="621"/>
      <c r="DN6" s="621"/>
      <c r="DO6" s="621"/>
      <c r="DP6" s="622"/>
      <c r="DQ6" s="626">
        <v>226520</v>
      </c>
      <c r="DR6" s="621"/>
      <c r="DS6" s="621"/>
      <c r="DT6" s="621"/>
      <c r="DU6" s="621"/>
      <c r="DV6" s="621"/>
      <c r="DW6" s="621"/>
      <c r="DX6" s="621"/>
      <c r="DY6" s="621"/>
      <c r="DZ6" s="621"/>
      <c r="EA6" s="621"/>
      <c r="EB6" s="621"/>
      <c r="EC6" s="656"/>
    </row>
    <row r="7" spans="2:143" ht="11.25" customHeight="1">
      <c r="B7" s="617" t="s">
        <v>219</v>
      </c>
      <c r="C7" s="618"/>
      <c r="D7" s="618"/>
      <c r="E7" s="618"/>
      <c r="F7" s="618"/>
      <c r="G7" s="618"/>
      <c r="H7" s="618"/>
      <c r="I7" s="618"/>
      <c r="J7" s="618"/>
      <c r="K7" s="618"/>
      <c r="L7" s="618"/>
      <c r="M7" s="618"/>
      <c r="N7" s="618"/>
      <c r="O7" s="618"/>
      <c r="P7" s="618"/>
      <c r="Q7" s="619"/>
      <c r="R7" s="620">
        <v>7551</v>
      </c>
      <c r="S7" s="621"/>
      <c r="T7" s="621"/>
      <c r="U7" s="621"/>
      <c r="V7" s="621"/>
      <c r="W7" s="621"/>
      <c r="X7" s="621"/>
      <c r="Y7" s="622"/>
      <c r="Z7" s="673">
        <v>0</v>
      </c>
      <c r="AA7" s="673"/>
      <c r="AB7" s="673"/>
      <c r="AC7" s="673"/>
      <c r="AD7" s="674">
        <v>7551</v>
      </c>
      <c r="AE7" s="674"/>
      <c r="AF7" s="674"/>
      <c r="AG7" s="674"/>
      <c r="AH7" s="674"/>
      <c r="AI7" s="674"/>
      <c r="AJ7" s="674"/>
      <c r="AK7" s="674"/>
      <c r="AL7" s="643">
        <v>0.1</v>
      </c>
      <c r="AM7" s="675"/>
      <c r="AN7" s="675"/>
      <c r="AO7" s="676"/>
      <c r="AP7" s="617" t="s">
        <v>220</v>
      </c>
      <c r="AQ7" s="618"/>
      <c r="AR7" s="618"/>
      <c r="AS7" s="618"/>
      <c r="AT7" s="618"/>
      <c r="AU7" s="618"/>
      <c r="AV7" s="618"/>
      <c r="AW7" s="618"/>
      <c r="AX7" s="618"/>
      <c r="AY7" s="618"/>
      <c r="AZ7" s="618"/>
      <c r="BA7" s="618"/>
      <c r="BB7" s="618"/>
      <c r="BC7" s="618"/>
      <c r="BD7" s="618"/>
      <c r="BE7" s="618"/>
      <c r="BF7" s="619"/>
      <c r="BG7" s="620">
        <v>3839916</v>
      </c>
      <c r="BH7" s="621"/>
      <c r="BI7" s="621"/>
      <c r="BJ7" s="621"/>
      <c r="BK7" s="621"/>
      <c r="BL7" s="621"/>
      <c r="BM7" s="621"/>
      <c r="BN7" s="622"/>
      <c r="BO7" s="673">
        <v>43.3</v>
      </c>
      <c r="BP7" s="673"/>
      <c r="BQ7" s="673"/>
      <c r="BR7" s="673"/>
      <c r="BS7" s="674">
        <v>164691</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2748511</v>
      </c>
      <c r="CS7" s="621"/>
      <c r="CT7" s="621"/>
      <c r="CU7" s="621"/>
      <c r="CV7" s="621"/>
      <c r="CW7" s="621"/>
      <c r="CX7" s="621"/>
      <c r="CY7" s="622"/>
      <c r="CZ7" s="673">
        <v>10.3</v>
      </c>
      <c r="DA7" s="673"/>
      <c r="DB7" s="673"/>
      <c r="DC7" s="673"/>
      <c r="DD7" s="626">
        <v>102829</v>
      </c>
      <c r="DE7" s="621"/>
      <c r="DF7" s="621"/>
      <c r="DG7" s="621"/>
      <c r="DH7" s="621"/>
      <c r="DI7" s="621"/>
      <c r="DJ7" s="621"/>
      <c r="DK7" s="621"/>
      <c r="DL7" s="621"/>
      <c r="DM7" s="621"/>
      <c r="DN7" s="621"/>
      <c r="DO7" s="621"/>
      <c r="DP7" s="622"/>
      <c r="DQ7" s="626">
        <v>2212968</v>
      </c>
      <c r="DR7" s="621"/>
      <c r="DS7" s="621"/>
      <c r="DT7" s="621"/>
      <c r="DU7" s="621"/>
      <c r="DV7" s="621"/>
      <c r="DW7" s="621"/>
      <c r="DX7" s="621"/>
      <c r="DY7" s="621"/>
      <c r="DZ7" s="621"/>
      <c r="EA7" s="621"/>
      <c r="EB7" s="621"/>
      <c r="EC7" s="656"/>
    </row>
    <row r="8" spans="2:143" ht="11.25" customHeight="1">
      <c r="B8" s="617" t="s">
        <v>222</v>
      </c>
      <c r="C8" s="618"/>
      <c r="D8" s="618"/>
      <c r="E8" s="618"/>
      <c r="F8" s="618"/>
      <c r="G8" s="618"/>
      <c r="H8" s="618"/>
      <c r="I8" s="618"/>
      <c r="J8" s="618"/>
      <c r="K8" s="618"/>
      <c r="L8" s="618"/>
      <c r="M8" s="618"/>
      <c r="N8" s="618"/>
      <c r="O8" s="618"/>
      <c r="P8" s="618"/>
      <c r="Q8" s="619"/>
      <c r="R8" s="620">
        <v>24158</v>
      </c>
      <c r="S8" s="621"/>
      <c r="T8" s="621"/>
      <c r="U8" s="621"/>
      <c r="V8" s="621"/>
      <c r="W8" s="621"/>
      <c r="X8" s="621"/>
      <c r="Y8" s="622"/>
      <c r="Z8" s="673">
        <v>0.1</v>
      </c>
      <c r="AA8" s="673"/>
      <c r="AB8" s="673"/>
      <c r="AC8" s="673"/>
      <c r="AD8" s="674">
        <v>24158</v>
      </c>
      <c r="AE8" s="674"/>
      <c r="AF8" s="674"/>
      <c r="AG8" s="674"/>
      <c r="AH8" s="674"/>
      <c r="AI8" s="674"/>
      <c r="AJ8" s="674"/>
      <c r="AK8" s="674"/>
      <c r="AL8" s="643">
        <v>0.2</v>
      </c>
      <c r="AM8" s="675"/>
      <c r="AN8" s="675"/>
      <c r="AO8" s="676"/>
      <c r="AP8" s="617" t="s">
        <v>223</v>
      </c>
      <c r="AQ8" s="618"/>
      <c r="AR8" s="618"/>
      <c r="AS8" s="618"/>
      <c r="AT8" s="618"/>
      <c r="AU8" s="618"/>
      <c r="AV8" s="618"/>
      <c r="AW8" s="618"/>
      <c r="AX8" s="618"/>
      <c r="AY8" s="618"/>
      <c r="AZ8" s="618"/>
      <c r="BA8" s="618"/>
      <c r="BB8" s="618"/>
      <c r="BC8" s="618"/>
      <c r="BD8" s="618"/>
      <c r="BE8" s="618"/>
      <c r="BF8" s="619"/>
      <c r="BG8" s="620">
        <v>116602</v>
      </c>
      <c r="BH8" s="621"/>
      <c r="BI8" s="621"/>
      <c r="BJ8" s="621"/>
      <c r="BK8" s="621"/>
      <c r="BL8" s="621"/>
      <c r="BM8" s="621"/>
      <c r="BN8" s="622"/>
      <c r="BO8" s="673">
        <v>1.3</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9199011</v>
      </c>
      <c r="CS8" s="621"/>
      <c r="CT8" s="621"/>
      <c r="CU8" s="621"/>
      <c r="CV8" s="621"/>
      <c r="CW8" s="621"/>
      <c r="CX8" s="621"/>
      <c r="CY8" s="622"/>
      <c r="CZ8" s="673">
        <v>34.6</v>
      </c>
      <c r="DA8" s="673"/>
      <c r="DB8" s="673"/>
      <c r="DC8" s="673"/>
      <c r="DD8" s="626">
        <v>21835</v>
      </c>
      <c r="DE8" s="621"/>
      <c r="DF8" s="621"/>
      <c r="DG8" s="621"/>
      <c r="DH8" s="621"/>
      <c r="DI8" s="621"/>
      <c r="DJ8" s="621"/>
      <c r="DK8" s="621"/>
      <c r="DL8" s="621"/>
      <c r="DM8" s="621"/>
      <c r="DN8" s="621"/>
      <c r="DO8" s="621"/>
      <c r="DP8" s="622"/>
      <c r="DQ8" s="626">
        <v>4755463</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14047</v>
      </c>
      <c r="S9" s="621"/>
      <c r="T9" s="621"/>
      <c r="U9" s="621"/>
      <c r="V9" s="621"/>
      <c r="W9" s="621"/>
      <c r="X9" s="621"/>
      <c r="Y9" s="622"/>
      <c r="Z9" s="673">
        <v>0.1</v>
      </c>
      <c r="AA9" s="673"/>
      <c r="AB9" s="673"/>
      <c r="AC9" s="673"/>
      <c r="AD9" s="674">
        <v>14047</v>
      </c>
      <c r="AE9" s="674"/>
      <c r="AF9" s="674"/>
      <c r="AG9" s="674"/>
      <c r="AH9" s="674"/>
      <c r="AI9" s="674"/>
      <c r="AJ9" s="674"/>
      <c r="AK9" s="674"/>
      <c r="AL9" s="643">
        <v>0.1</v>
      </c>
      <c r="AM9" s="675"/>
      <c r="AN9" s="675"/>
      <c r="AO9" s="676"/>
      <c r="AP9" s="617" t="s">
        <v>226</v>
      </c>
      <c r="AQ9" s="618"/>
      <c r="AR9" s="618"/>
      <c r="AS9" s="618"/>
      <c r="AT9" s="618"/>
      <c r="AU9" s="618"/>
      <c r="AV9" s="618"/>
      <c r="AW9" s="618"/>
      <c r="AX9" s="618"/>
      <c r="AY9" s="618"/>
      <c r="AZ9" s="618"/>
      <c r="BA9" s="618"/>
      <c r="BB9" s="618"/>
      <c r="BC9" s="618"/>
      <c r="BD9" s="618"/>
      <c r="BE9" s="618"/>
      <c r="BF9" s="619"/>
      <c r="BG9" s="620">
        <v>2858281</v>
      </c>
      <c r="BH9" s="621"/>
      <c r="BI9" s="621"/>
      <c r="BJ9" s="621"/>
      <c r="BK9" s="621"/>
      <c r="BL9" s="621"/>
      <c r="BM9" s="621"/>
      <c r="BN9" s="622"/>
      <c r="BO9" s="673">
        <v>32.200000000000003</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2441322</v>
      </c>
      <c r="CS9" s="621"/>
      <c r="CT9" s="621"/>
      <c r="CU9" s="621"/>
      <c r="CV9" s="621"/>
      <c r="CW9" s="621"/>
      <c r="CX9" s="621"/>
      <c r="CY9" s="622"/>
      <c r="CZ9" s="673">
        <v>9.1999999999999993</v>
      </c>
      <c r="DA9" s="673"/>
      <c r="DB9" s="673"/>
      <c r="DC9" s="673"/>
      <c r="DD9" s="626">
        <v>254519</v>
      </c>
      <c r="DE9" s="621"/>
      <c r="DF9" s="621"/>
      <c r="DG9" s="621"/>
      <c r="DH9" s="621"/>
      <c r="DI9" s="621"/>
      <c r="DJ9" s="621"/>
      <c r="DK9" s="621"/>
      <c r="DL9" s="621"/>
      <c r="DM9" s="621"/>
      <c r="DN9" s="621"/>
      <c r="DO9" s="621"/>
      <c r="DP9" s="622"/>
      <c r="DQ9" s="626">
        <v>2068113</v>
      </c>
      <c r="DR9" s="621"/>
      <c r="DS9" s="621"/>
      <c r="DT9" s="621"/>
      <c r="DU9" s="621"/>
      <c r="DV9" s="621"/>
      <c r="DW9" s="621"/>
      <c r="DX9" s="621"/>
      <c r="DY9" s="621"/>
      <c r="DZ9" s="621"/>
      <c r="EA9" s="621"/>
      <c r="EB9" s="621"/>
      <c r="EC9" s="656"/>
    </row>
    <row r="10" spans="2:143" ht="11.25" customHeight="1">
      <c r="B10" s="617" t="s">
        <v>228</v>
      </c>
      <c r="C10" s="618"/>
      <c r="D10" s="618"/>
      <c r="E10" s="618"/>
      <c r="F10" s="618"/>
      <c r="G10" s="618"/>
      <c r="H10" s="618"/>
      <c r="I10" s="618"/>
      <c r="J10" s="618"/>
      <c r="K10" s="618"/>
      <c r="L10" s="618"/>
      <c r="M10" s="618"/>
      <c r="N10" s="618"/>
      <c r="O10" s="618"/>
      <c r="P10" s="618"/>
      <c r="Q10" s="619"/>
      <c r="R10" s="620">
        <v>1129074</v>
      </c>
      <c r="S10" s="621"/>
      <c r="T10" s="621"/>
      <c r="U10" s="621"/>
      <c r="V10" s="621"/>
      <c r="W10" s="621"/>
      <c r="X10" s="621"/>
      <c r="Y10" s="622"/>
      <c r="Z10" s="673">
        <v>4.0999999999999996</v>
      </c>
      <c r="AA10" s="673"/>
      <c r="AB10" s="673"/>
      <c r="AC10" s="673"/>
      <c r="AD10" s="674">
        <v>1129074</v>
      </c>
      <c r="AE10" s="674"/>
      <c r="AF10" s="674"/>
      <c r="AG10" s="674"/>
      <c r="AH10" s="674"/>
      <c r="AI10" s="674"/>
      <c r="AJ10" s="674"/>
      <c r="AK10" s="674"/>
      <c r="AL10" s="643">
        <v>7.6</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252655</v>
      </c>
      <c r="BH10" s="621"/>
      <c r="BI10" s="621"/>
      <c r="BJ10" s="621"/>
      <c r="BK10" s="621"/>
      <c r="BL10" s="621"/>
      <c r="BM10" s="621"/>
      <c r="BN10" s="622"/>
      <c r="BO10" s="673">
        <v>2.8</v>
      </c>
      <c r="BP10" s="673"/>
      <c r="BQ10" s="673"/>
      <c r="BR10" s="673"/>
      <c r="BS10" s="626">
        <v>42526</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20523</v>
      </c>
      <c r="CS10" s="621"/>
      <c r="CT10" s="621"/>
      <c r="CU10" s="621"/>
      <c r="CV10" s="621"/>
      <c r="CW10" s="621"/>
      <c r="CX10" s="621"/>
      <c r="CY10" s="622"/>
      <c r="CZ10" s="673">
        <v>0.1</v>
      </c>
      <c r="DA10" s="673"/>
      <c r="DB10" s="673"/>
      <c r="DC10" s="673"/>
      <c r="DD10" s="626" t="s">
        <v>113</v>
      </c>
      <c r="DE10" s="621"/>
      <c r="DF10" s="621"/>
      <c r="DG10" s="621"/>
      <c r="DH10" s="621"/>
      <c r="DI10" s="621"/>
      <c r="DJ10" s="621"/>
      <c r="DK10" s="621"/>
      <c r="DL10" s="621"/>
      <c r="DM10" s="621"/>
      <c r="DN10" s="621"/>
      <c r="DO10" s="621"/>
      <c r="DP10" s="622"/>
      <c r="DQ10" s="626">
        <v>4233</v>
      </c>
      <c r="DR10" s="621"/>
      <c r="DS10" s="621"/>
      <c r="DT10" s="621"/>
      <c r="DU10" s="621"/>
      <c r="DV10" s="621"/>
      <c r="DW10" s="621"/>
      <c r="DX10" s="621"/>
      <c r="DY10" s="621"/>
      <c r="DZ10" s="621"/>
      <c r="EA10" s="621"/>
      <c r="EB10" s="621"/>
      <c r="EC10" s="656"/>
    </row>
    <row r="11" spans="2:143" ht="11.25" customHeight="1">
      <c r="B11" s="617" t="s">
        <v>231</v>
      </c>
      <c r="C11" s="618"/>
      <c r="D11" s="618"/>
      <c r="E11" s="618"/>
      <c r="F11" s="618"/>
      <c r="G11" s="618"/>
      <c r="H11" s="618"/>
      <c r="I11" s="618"/>
      <c r="J11" s="618"/>
      <c r="K11" s="618"/>
      <c r="L11" s="618"/>
      <c r="M11" s="618"/>
      <c r="N11" s="618"/>
      <c r="O11" s="618"/>
      <c r="P11" s="618"/>
      <c r="Q11" s="619"/>
      <c r="R11" s="620">
        <v>95172</v>
      </c>
      <c r="S11" s="621"/>
      <c r="T11" s="621"/>
      <c r="U11" s="621"/>
      <c r="V11" s="621"/>
      <c r="W11" s="621"/>
      <c r="X11" s="621"/>
      <c r="Y11" s="622"/>
      <c r="Z11" s="673">
        <v>0.3</v>
      </c>
      <c r="AA11" s="673"/>
      <c r="AB11" s="673"/>
      <c r="AC11" s="673"/>
      <c r="AD11" s="674">
        <v>95172</v>
      </c>
      <c r="AE11" s="674"/>
      <c r="AF11" s="674"/>
      <c r="AG11" s="674"/>
      <c r="AH11" s="674"/>
      <c r="AI11" s="674"/>
      <c r="AJ11" s="674"/>
      <c r="AK11" s="674"/>
      <c r="AL11" s="643">
        <v>0.6</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612378</v>
      </c>
      <c r="BH11" s="621"/>
      <c r="BI11" s="621"/>
      <c r="BJ11" s="621"/>
      <c r="BK11" s="621"/>
      <c r="BL11" s="621"/>
      <c r="BM11" s="621"/>
      <c r="BN11" s="622"/>
      <c r="BO11" s="673">
        <v>6.9</v>
      </c>
      <c r="BP11" s="673"/>
      <c r="BQ11" s="673"/>
      <c r="BR11" s="673"/>
      <c r="BS11" s="626">
        <v>122165</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566113</v>
      </c>
      <c r="CS11" s="621"/>
      <c r="CT11" s="621"/>
      <c r="CU11" s="621"/>
      <c r="CV11" s="621"/>
      <c r="CW11" s="621"/>
      <c r="CX11" s="621"/>
      <c r="CY11" s="622"/>
      <c r="CZ11" s="673">
        <v>2.1</v>
      </c>
      <c r="DA11" s="673"/>
      <c r="DB11" s="673"/>
      <c r="DC11" s="673"/>
      <c r="DD11" s="626">
        <v>330794</v>
      </c>
      <c r="DE11" s="621"/>
      <c r="DF11" s="621"/>
      <c r="DG11" s="621"/>
      <c r="DH11" s="621"/>
      <c r="DI11" s="621"/>
      <c r="DJ11" s="621"/>
      <c r="DK11" s="621"/>
      <c r="DL11" s="621"/>
      <c r="DM11" s="621"/>
      <c r="DN11" s="621"/>
      <c r="DO11" s="621"/>
      <c r="DP11" s="622"/>
      <c r="DQ11" s="626">
        <v>333664</v>
      </c>
      <c r="DR11" s="621"/>
      <c r="DS11" s="621"/>
      <c r="DT11" s="621"/>
      <c r="DU11" s="621"/>
      <c r="DV11" s="621"/>
      <c r="DW11" s="621"/>
      <c r="DX11" s="621"/>
      <c r="DY11" s="621"/>
      <c r="DZ11" s="621"/>
      <c r="EA11" s="621"/>
      <c r="EB11" s="621"/>
      <c r="EC11" s="656"/>
    </row>
    <row r="12" spans="2:143" ht="11.25" customHeight="1">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4054274</v>
      </c>
      <c r="BH12" s="621"/>
      <c r="BI12" s="621"/>
      <c r="BJ12" s="621"/>
      <c r="BK12" s="621"/>
      <c r="BL12" s="621"/>
      <c r="BM12" s="621"/>
      <c r="BN12" s="622"/>
      <c r="BO12" s="673">
        <v>45.7</v>
      </c>
      <c r="BP12" s="673"/>
      <c r="BQ12" s="673"/>
      <c r="BR12" s="673"/>
      <c r="BS12" s="626" t="s">
        <v>113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458149</v>
      </c>
      <c r="CS12" s="621"/>
      <c r="CT12" s="621"/>
      <c r="CU12" s="621"/>
      <c r="CV12" s="621"/>
      <c r="CW12" s="621"/>
      <c r="CX12" s="621"/>
      <c r="CY12" s="622"/>
      <c r="CZ12" s="673">
        <v>1.7</v>
      </c>
      <c r="DA12" s="673"/>
      <c r="DB12" s="673"/>
      <c r="DC12" s="673"/>
      <c r="DD12" s="626">
        <v>21616</v>
      </c>
      <c r="DE12" s="621"/>
      <c r="DF12" s="621"/>
      <c r="DG12" s="621"/>
      <c r="DH12" s="621"/>
      <c r="DI12" s="621"/>
      <c r="DJ12" s="621"/>
      <c r="DK12" s="621"/>
      <c r="DL12" s="621"/>
      <c r="DM12" s="621"/>
      <c r="DN12" s="621"/>
      <c r="DO12" s="621"/>
      <c r="DP12" s="622"/>
      <c r="DQ12" s="626">
        <v>257161</v>
      </c>
      <c r="DR12" s="621"/>
      <c r="DS12" s="621"/>
      <c r="DT12" s="621"/>
      <c r="DU12" s="621"/>
      <c r="DV12" s="621"/>
      <c r="DW12" s="621"/>
      <c r="DX12" s="621"/>
      <c r="DY12" s="621"/>
      <c r="DZ12" s="621"/>
      <c r="EA12" s="621"/>
      <c r="EB12" s="621"/>
      <c r="EC12" s="656"/>
    </row>
    <row r="13" spans="2:143" ht="11.25" customHeight="1">
      <c r="B13" s="617" t="s">
        <v>237</v>
      </c>
      <c r="C13" s="618"/>
      <c r="D13" s="618"/>
      <c r="E13" s="618"/>
      <c r="F13" s="618"/>
      <c r="G13" s="618"/>
      <c r="H13" s="618"/>
      <c r="I13" s="618"/>
      <c r="J13" s="618"/>
      <c r="K13" s="618"/>
      <c r="L13" s="618"/>
      <c r="M13" s="618"/>
      <c r="N13" s="618"/>
      <c r="O13" s="618"/>
      <c r="P13" s="618"/>
      <c r="Q13" s="619"/>
      <c r="R13" s="620">
        <v>52257</v>
      </c>
      <c r="S13" s="621"/>
      <c r="T13" s="621"/>
      <c r="U13" s="621"/>
      <c r="V13" s="621"/>
      <c r="W13" s="621"/>
      <c r="X13" s="621"/>
      <c r="Y13" s="622"/>
      <c r="Z13" s="673">
        <v>0.2</v>
      </c>
      <c r="AA13" s="673"/>
      <c r="AB13" s="673"/>
      <c r="AC13" s="673"/>
      <c r="AD13" s="674">
        <v>52257</v>
      </c>
      <c r="AE13" s="674"/>
      <c r="AF13" s="674"/>
      <c r="AG13" s="674"/>
      <c r="AH13" s="674"/>
      <c r="AI13" s="674"/>
      <c r="AJ13" s="674"/>
      <c r="AK13" s="674"/>
      <c r="AL13" s="643">
        <v>0.4</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4036799</v>
      </c>
      <c r="BH13" s="621"/>
      <c r="BI13" s="621"/>
      <c r="BJ13" s="621"/>
      <c r="BK13" s="621"/>
      <c r="BL13" s="621"/>
      <c r="BM13" s="621"/>
      <c r="BN13" s="622"/>
      <c r="BO13" s="673">
        <v>45.5</v>
      </c>
      <c r="BP13" s="673"/>
      <c r="BQ13" s="673"/>
      <c r="BR13" s="673"/>
      <c r="BS13" s="626" t="s">
        <v>113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2983276</v>
      </c>
      <c r="CS13" s="621"/>
      <c r="CT13" s="621"/>
      <c r="CU13" s="621"/>
      <c r="CV13" s="621"/>
      <c r="CW13" s="621"/>
      <c r="CX13" s="621"/>
      <c r="CY13" s="622"/>
      <c r="CZ13" s="673">
        <v>11.2</v>
      </c>
      <c r="DA13" s="673"/>
      <c r="DB13" s="673"/>
      <c r="DC13" s="673"/>
      <c r="DD13" s="626">
        <v>2009274</v>
      </c>
      <c r="DE13" s="621"/>
      <c r="DF13" s="621"/>
      <c r="DG13" s="621"/>
      <c r="DH13" s="621"/>
      <c r="DI13" s="621"/>
      <c r="DJ13" s="621"/>
      <c r="DK13" s="621"/>
      <c r="DL13" s="621"/>
      <c r="DM13" s="621"/>
      <c r="DN13" s="621"/>
      <c r="DO13" s="621"/>
      <c r="DP13" s="622"/>
      <c r="DQ13" s="626">
        <v>1530663</v>
      </c>
      <c r="DR13" s="621"/>
      <c r="DS13" s="621"/>
      <c r="DT13" s="621"/>
      <c r="DU13" s="621"/>
      <c r="DV13" s="621"/>
      <c r="DW13" s="621"/>
      <c r="DX13" s="621"/>
      <c r="DY13" s="621"/>
      <c r="DZ13" s="621"/>
      <c r="EA13" s="621"/>
      <c r="EB13" s="621"/>
      <c r="EC13" s="656"/>
    </row>
    <row r="14" spans="2:143" ht="11.25" customHeight="1">
      <c r="B14" s="617" t="s">
        <v>240</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187966</v>
      </c>
      <c r="BH14" s="621"/>
      <c r="BI14" s="621"/>
      <c r="BJ14" s="621"/>
      <c r="BK14" s="621"/>
      <c r="BL14" s="621"/>
      <c r="BM14" s="621"/>
      <c r="BN14" s="622"/>
      <c r="BO14" s="673">
        <v>2.1</v>
      </c>
      <c r="BP14" s="673"/>
      <c r="BQ14" s="673"/>
      <c r="BR14" s="673"/>
      <c r="BS14" s="626" t="s">
        <v>113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865098</v>
      </c>
      <c r="CS14" s="621"/>
      <c r="CT14" s="621"/>
      <c r="CU14" s="621"/>
      <c r="CV14" s="621"/>
      <c r="CW14" s="621"/>
      <c r="CX14" s="621"/>
      <c r="CY14" s="622"/>
      <c r="CZ14" s="673">
        <v>3.3</v>
      </c>
      <c r="DA14" s="673"/>
      <c r="DB14" s="673"/>
      <c r="DC14" s="673"/>
      <c r="DD14" s="626">
        <v>3996</v>
      </c>
      <c r="DE14" s="621"/>
      <c r="DF14" s="621"/>
      <c r="DG14" s="621"/>
      <c r="DH14" s="621"/>
      <c r="DI14" s="621"/>
      <c r="DJ14" s="621"/>
      <c r="DK14" s="621"/>
      <c r="DL14" s="621"/>
      <c r="DM14" s="621"/>
      <c r="DN14" s="621"/>
      <c r="DO14" s="621"/>
      <c r="DP14" s="622"/>
      <c r="DQ14" s="626">
        <v>865046</v>
      </c>
      <c r="DR14" s="621"/>
      <c r="DS14" s="621"/>
      <c r="DT14" s="621"/>
      <c r="DU14" s="621"/>
      <c r="DV14" s="621"/>
      <c r="DW14" s="621"/>
      <c r="DX14" s="621"/>
      <c r="DY14" s="621"/>
      <c r="DZ14" s="621"/>
      <c r="EA14" s="621"/>
      <c r="EB14" s="621"/>
      <c r="EC14" s="656"/>
    </row>
    <row r="15" spans="2:143" ht="11.25" customHeight="1">
      <c r="B15" s="617" t="s">
        <v>243</v>
      </c>
      <c r="C15" s="618"/>
      <c r="D15" s="618"/>
      <c r="E15" s="618"/>
      <c r="F15" s="618"/>
      <c r="G15" s="618"/>
      <c r="H15" s="618"/>
      <c r="I15" s="618"/>
      <c r="J15" s="618"/>
      <c r="K15" s="618"/>
      <c r="L15" s="618"/>
      <c r="M15" s="618"/>
      <c r="N15" s="618"/>
      <c r="O15" s="618"/>
      <c r="P15" s="618"/>
      <c r="Q15" s="619"/>
      <c r="R15" s="620">
        <v>40901</v>
      </c>
      <c r="S15" s="621"/>
      <c r="T15" s="621"/>
      <c r="U15" s="621"/>
      <c r="V15" s="621"/>
      <c r="W15" s="621"/>
      <c r="X15" s="621"/>
      <c r="Y15" s="622"/>
      <c r="Z15" s="673">
        <v>0.2</v>
      </c>
      <c r="AA15" s="673"/>
      <c r="AB15" s="673"/>
      <c r="AC15" s="673"/>
      <c r="AD15" s="674">
        <v>40901</v>
      </c>
      <c r="AE15" s="674"/>
      <c r="AF15" s="674"/>
      <c r="AG15" s="674"/>
      <c r="AH15" s="674"/>
      <c r="AI15" s="674"/>
      <c r="AJ15" s="674"/>
      <c r="AK15" s="674"/>
      <c r="AL15" s="643">
        <v>0.3</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456833</v>
      </c>
      <c r="BH15" s="621"/>
      <c r="BI15" s="621"/>
      <c r="BJ15" s="621"/>
      <c r="BK15" s="621"/>
      <c r="BL15" s="621"/>
      <c r="BM15" s="621"/>
      <c r="BN15" s="622"/>
      <c r="BO15" s="673">
        <v>5.0999999999999996</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3780987</v>
      </c>
      <c r="CS15" s="621"/>
      <c r="CT15" s="621"/>
      <c r="CU15" s="621"/>
      <c r="CV15" s="621"/>
      <c r="CW15" s="621"/>
      <c r="CX15" s="621"/>
      <c r="CY15" s="622"/>
      <c r="CZ15" s="673">
        <v>14.2</v>
      </c>
      <c r="DA15" s="673"/>
      <c r="DB15" s="673"/>
      <c r="DC15" s="673"/>
      <c r="DD15" s="626">
        <v>1526768</v>
      </c>
      <c r="DE15" s="621"/>
      <c r="DF15" s="621"/>
      <c r="DG15" s="621"/>
      <c r="DH15" s="621"/>
      <c r="DI15" s="621"/>
      <c r="DJ15" s="621"/>
      <c r="DK15" s="621"/>
      <c r="DL15" s="621"/>
      <c r="DM15" s="621"/>
      <c r="DN15" s="621"/>
      <c r="DO15" s="621"/>
      <c r="DP15" s="622"/>
      <c r="DQ15" s="626">
        <v>1961928</v>
      </c>
      <c r="DR15" s="621"/>
      <c r="DS15" s="621"/>
      <c r="DT15" s="621"/>
      <c r="DU15" s="621"/>
      <c r="DV15" s="621"/>
      <c r="DW15" s="621"/>
      <c r="DX15" s="621"/>
      <c r="DY15" s="621"/>
      <c r="DZ15" s="621"/>
      <c r="EA15" s="621"/>
      <c r="EB15" s="621"/>
      <c r="EC15" s="656"/>
    </row>
    <row r="16" spans="2:143" ht="11.25" customHeight="1">
      <c r="B16" s="617" t="s">
        <v>246</v>
      </c>
      <c r="C16" s="618"/>
      <c r="D16" s="618"/>
      <c r="E16" s="618"/>
      <c r="F16" s="618"/>
      <c r="G16" s="618"/>
      <c r="H16" s="618"/>
      <c r="I16" s="618"/>
      <c r="J16" s="618"/>
      <c r="K16" s="618"/>
      <c r="L16" s="618"/>
      <c r="M16" s="618"/>
      <c r="N16" s="618"/>
      <c r="O16" s="618"/>
      <c r="P16" s="618"/>
      <c r="Q16" s="619"/>
      <c r="R16" s="620">
        <v>5364189</v>
      </c>
      <c r="S16" s="621"/>
      <c r="T16" s="621"/>
      <c r="U16" s="621"/>
      <c r="V16" s="621"/>
      <c r="W16" s="621"/>
      <c r="X16" s="621"/>
      <c r="Y16" s="622"/>
      <c r="Z16" s="673">
        <v>19.7</v>
      </c>
      <c r="AA16" s="673"/>
      <c r="AB16" s="673"/>
      <c r="AC16" s="673"/>
      <c r="AD16" s="674">
        <v>4592438</v>
      </c>
      <c r="AE16" s="674"/>
      <c r="AF16" s="674"/>
      <c r="AG16" s="674"/>
      <c r="AH16" s="674"/>
      <c r="AI16" s="674"/>
      <c r="AJ16" s="674"/>
      <c r="AK16" s="674"/>
      <c r="AL16" s="643">
        <v>31.1</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t="s">
        <v>113</v>
      </c>
      <c r="CS16" s="621"/>
      <c r="CT16" s="621"/>
      <c r="CU16" s="621"/>
      <c r="CV16" s="621"/>
      <c r="CW16" s="621"/>
      <c r="CX16" s="621"/>
      <c r="CY16" s="622"/>
      <c r="CZ16" s="673" t="s">
        <v>113</v>
      </c>
      <c r="DA16" s="673"/>
      <c r="DB16" s="673"/>
      <c r="DC16" s="673"/>
      <c r="DD16" s="626" t="s">
        <v>113</v>
      </c>
      <c r="DE16" s="621"/>
      <c r="DF16" s="621"/>
      <c r="DG16" s="621"/>
      <c r="DH16" s="621"/>
      <c r="DI16" s="621"/>
      <c r="DJ16" s="621"/>
      <c r="DK16" s="621"/>
      <c r="DL16" s="621"/>
      <c r="DM16" s="621"/>
      <c r="DN16" s="621"/>
      <c r="DO16" s="621"/>
      <c r="DP16" s="622"/>
      <c r="DQ16" s="626" t="s">
        <v>113</v>
      </c>
      <c r="DR16" s="621"/>
      <c r="DS16" s="621"/>
      <c r="DT16" s="621"/>
      <c r="DU16" s="621"/>
      <c r="DV16" s="621"/>
      <c r="DW16" s="621"/>
      <c r="DX16" s="621"/>
      <c r="DY16" s="621"/>
      <c r="DZ16" s="621"/>
      <c r="EA16" s="621"/>
      <c r="EB16" s="621"/>
      <c r="EC16" s="656"/>
    </row>
    <row r="17" spans="2:133" ht="11.25" customHeight="1">
      <c r="B17" s="617" t="s">
        <v>249</v>
      </c>
      <c r="C17" s="618"/>
      <c r="D17" s="618"/>
      <c r="E17" s="618"/>
      <c r="F17" s="618"/>
      <c r="G17" s="618"/>
      <c r="H17" s="618"/>
      <c r="I17" s="618"/>
      <c r="J17" s="618"/>
      <c r="K17" s="618"/>
      <c r="L17" s="618"/>
      <c r="M17" s="618"/>
      <c r="N17" s="618"/>
      <c r="O17" s="618"/>
      <c r="P17" s="618"/>
      <c r="Q17" s="619"/>
      <c r="R17" s="620">
        <v>4592438</v>
      </c>
      <c r="S17" s="621"/>
      <c r="T17" s="621"/>
      <c r="U17" s="621"/>
      <c r="V17" s="621"/>
      <c r="W17" s="621"/>
      <c r="X17" s="621"/>
      <c r="Y17" s="622"/>
      <c r="Z17" s="673">
        <v>16.8</v>
      </c>
      <c r="AA17" s="673"/>
      <c r="AB17" s="673"/>
      <c r="AC17" s="673"/>
      <c r="AD17" s="674">
        <v>4592438</v>
      </c>
      <c r="AE17" s="674"/>
      <c r="AF17" s="674"/>
      <c r="AG17" s="674"/>
      <c r="AH17" s="674"/>
      <c r="AI17" s="674"/>
      <c r="AJ17" s="674"/>
      <c r="AK17" s="674"/>
      <c r="AL17" s="643">
        <v>31.1</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3320049</v>
      </c>
      <c r="CS17" s="621"/>
      <c r="CT17" s="621"/>
      <c r="CU17" s="621"/>
      <c r="CV17" s="621"/>
      <c r="CW17" s="621"/>
      <c r="CX17" s="621"/>
      <c r="CY17" s="622"/>
      <c r="CZ17" s="673">
        <v>12.5</v>
      </c>
      <c r="DA17" s="673"/>
      <c r="DB17" s="673"/>
      <c r="DC17" s="673"/>
      <c r="DD17" s="626" t="s">
        <v>113</v>
      </c>
      <c r="DE17" s="621"/>
      <c r="DF17" s="621"/>
      <c r="DG17" s="621"/>
      <c r="DH17" s="621"/>
      <c r="DI17" s="621"/>
      <c r="DJ17" s="621"/>
      <c r="DK17" s="621"/>
      <c r="DL17" s="621"/>
      <c r="DM17" s="621"/>
      <c r="DN17" s="621"/>
      <c r="DO17" s="621"/>
      <c r="DP17" s="622"/>
      <c r="DQ17" s="626">
        <v>3305137</v>
      </c>
      <c r="DR17" s="621"/>
      <c r="DS17" s="621"/>
      <c r="DT17" s="621"/>
      <c r="DU17" s="621"/>
      <c r="DV17" s="621"/>
      <c r="DW17" s="621"/>
      <c r="DX17" s="621"/>
      <c r="DY17" s="621"/>
      <c r="DZ17" s="621"/>
      <c r="EA17" s="621"/>
      <c r="EB17" s="621"/>
      <c r="EC17" s="656"/>
    </row>
    <row r="18" spans="2:133" ht="11.25" customHeight="1">
      <c r="B18" s="617" t="s">
        <v>252</v>
      </c>
      <c r="C18" s="618"/>
      <c r="D18" s="618"/>
      <c r="E18" s="618"/>
      <c r="F18" s="618"/>
      <c r="G18" s="618"/>
      <c r="H18" s="618"/>
      <c r="I18" s="618"/>
      <c r="J18" s="618"/>
      <c r="K18" s="618"/>
      <c r="L18" s="618"/>
      <c r="M18" s="618"/>
      <c r="N18" s="618"/>
      <c r="O18" s="618"/>
      <c r="P18" s="618"/>
      <c r="Q18" s="619"/>
      <c r="R18" s="620">
        <v>771727</v>
      </c>
      <c r="S18" s="621"/>
      <c r="T18" s="621"/>
      <c r="U18" s="621"/>
      <c r="V18" s="621"/>
      <c r="W18" s="621"/>
      <c r="X18" s="621"/>
      <c r="Y18" s="622"/>
      <c r="Z18" s="673">
        <v>2.8</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c r="B19" s="617" t="s">
        <v>255</v>
      </c>
      <c r="C19" s="618"/>
      <c r="D19" s="618"/>
      <c r="E19" s="618"/>
      <c r="F19" s="618"/>
      <c r="G19" s="618"/>
      <c r="H19" s="618"/>
      <c r="I19" s="618"/>
      <c r="J19" s="618"/>
      <c r="K19" s="618"/>
      <c r="L19" s="618"/>
      <c r="M19" s="618"/>
      <c r="N19" s="618"/>
      <c r="O19" s="618"/>
      <c r="P19" s="618"/>
      <c r="Q19" s="619"/>
      <c r="R19" s="620">
        <v>24</v>
      </c>
      <c r="S19" s="621"/>
      <c r="T19" s="621"/>
      <c r="U19" s="621"/>
      <c r="V19" s="621"/>
      <c r="W19" s="621"/>
      <c r="X19" s="621"/>
      <c r="Y19" s="622"/>
      <c r="Z19" s="673">
        <v>0</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338386</v>
      </c>
      <c r="BH19" s="621"/>
      <c r="BI19" s="621"/>
      <c r="BJ19" s="621"/>
      <c r="BK19" s="621"/>
      <c r="BL19" s="621"/>
      <c r="BM19" s="621"/>
      <c r="BN19" s="622"/>
      <c r="BO19" s="673">
        <v>3.8</v>
      </c>
      <c r="BP19" s="673"/>
      <c r="BQ19" s="673"/>
      <c r="BR19" s="673"/>
      <c r="BS19" s="626" t="s">
        <v>113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c r="B20" s="617" t="s">
        <v>258</v>
      </c>
      <c r="C20" s="618"/>
      <c r="D20" s="618"/>
      <c r="E20" s="618"/>
      <c r="F20" s="618"/>
      <c r="G20" s="618"/>
      <c r="H20" s="618"/>
      <c r="I20" s="618"/>
      <c r="J20" s="618"/>
      <c r="K20" s="618"/>
      <c r="L20" s="618"/>
      <c r="M20" s="618"/>
      <c r="N20" s="618"/>
      <c r="O20" s="618"/>
      <c r="P20" s="618"/>
      <c r="Q20" s="619"/>
      <c r="R20" s="620">
        <v>15833150</v>
      </c>
      <c r="S20" s="621"/>
      <c r="T20" s="621"/>
      <c r="U20" s="621"/>
      <c r="V20" s="621"/>
      <c r="W20" s="621"/>
      <c r="X20" s="621"/>
      <c r="Y20" s="622"/>
      <c r="Z20" s="673">
        <v>58.1</v>
      </c>
      <c r="AA20" s="673"/>
      <c r="AB20" s="673"/>
      <c r="AC20" s="673"/>
      <c r="AD20" s="674">
        <v>14726955</v>
      </c>
      <c r="AE20" s="674"/>
      <c r="AF20" s="674"/>
      <c r="AG20" s="674"/>
      <c r="AH20" s="674"/>
      <c r="AI20" s="674"/>
      <c r="AJ20" s="674"/>
      <c r="AK20" s="674"/>
      <c r="AL20" s="643">
        <v>99.6</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338386</v>
      </c>
      <c r="BH20" s="621"/>
      <c r="BI20" s="621"/>
      <c r="BJ20" s="621"/>
      <c r="BK20" s="621"/>
      <c r="BL20" s="621"/>
      <c r="BM20" s="621"/>
      <c r="BN20" s="622"/>
      <c r="BO20" s="673">
        <v>3.8</v>
      </c>
      <c r="BP20" s="673"/>
      <c r="BQ20" s="673"/>
      <c r="BR20" s="673"/>
      <c r="BS20" s="626" t="s">
        <v>113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26609559</v>
      </c>
      <c r="CS20" s="621"/>
      <c r="CT20" s="621"/>
      <c r="CU20" s="621"/>
      <c r="CV20" s="621"/>
      <c r="CW20" s="621"/>
      <c r="CX20" s="621"/>
      <c r="CY20" s="622"/>
      <c r="CZ20" s="673">
        <v>100</v>
      </c>
      <c r="DA20" s="673"/>
      <c r="DB20" s="673"/>
      <c r="DC20" s="673"/>
      <c r="DD20" s="626">
        <v>4271631</v>
      </c>
      <c r="DE20" s="621"/>
      <c r="DF20" s="621"/>
      <c r="DG20" s="621"/>
      <c r="DH20" s="621"/>
      <c r="DI20" s="621"/>
      <c r="DJ20" s="621"/>
      <c r="DK20" s="621"/>
      <c r="DL20" s="621"/>
      <c r="DM20" s="621"/>
      <c r="DN20" s="621"/>
      <c r="DO20" s="621"/>
      <c r="DP20" s="622"/>
      <c r="DQ20" s="626">
        <v>17520896</v>
      </c>
      <c r="DR20" s="621"/>
      <c r="DS20" s="621"/>
      <c r="DT20" s="621"/>
      <c r="DU20" s="621"/>
      <c r="DV20" s="621"/>
      <c r="DW20" s="621"/>
      <c r="DX20" s="621"/>
      <c r="DY20" s="621"/>
      <c r="DZ20" s="621"/>
      <c r="EA20" s="621"/>
      <c r="EB20" s="621"/>
      <c r="EC20" s="656"/>
    </row>
    <row r="21" spans="2:133" ht="11.25" customHeight="1">
      <c r="B21" s="617" t="s">
        <v>261</v>
      </c>
      <c r="C21" s="618"/>
      <c r="D21" s="618"/>
      <c r="E21" s="618"/>
      <c r="F21" s="618"/>
      <c r="G21" s="618"/>
      <c r="H21" s="618"/>
      <c r="I21" s="618"/>
      <c r="J21" s="618"/>
      <c r="K21" s="618"/>
      <c r="L21" s="618"/>
      <c r="M21" s="618"/>
      <c r="N21" s="618"/>
      <c r="O21" s="618"/>
      <c r="P21" s="618"/>
      <c r="Q21" s="619"/>
      <c r="R21" s="620">
        <v>10417</v>
      </c>
      <c r="S21" s="621"/>
      <c r="T21" s="621"/>
      <c r="U21" s="621"/>
      <c r="V21" s="621"/>
      <c r="W21" s="621"/>
      <c r="X21" s="621"/>
      <c r="Y21" s="622"/>
      <c r="Z21" s="673">
        <v>0</v>
      </c>
      <c r="AA21" s="673"/>
      <c r="AB21" s="673"/>
      <c r="AC21" s="673"/>
      <c r="AD21" s="674">
        <v>10417</v>
      </c>
      <c r="AE21" s="674"/>
      <c r="AF21" s="674"/>
      <c r="AG21" s="674"/>
      <c r="AH21" s="674"/>
      <c r="AI21" s="674"/>
      <c r="AJ21" s="674"/>
      <c r="AK21" s="674"/>
      <c r="AL21" s="643">
        <v>0.1</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3942</v>
      </c>
      <c r="BH21" s="621"/>
      <c r="BI21" s="621"/>
      <c r="BJ21" s="621"/>
      <c r="BK21" s="621"/>
      <c r="BL21" s="621"/>
      <c r="BM21" s="621"/>
      <c r="BN21" s="622"/>
      <c r="BO21" s="673">
        <v>0</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263</v>
      </c>
      <c r="C22" s="618"/>
      <c r="D22" s="618"/>
      <c r="E22" s="618"/>
      <c r="F22" s="618"/>
      <c r="G22" s="618"/>
      <c r="H22" s="618"/>
      <c r="I22" s="618"/>
      <c r="J22" s="618"/>
      <c r="K22" s="618"/>
      <c r="L22" s="618"/>
      <c r="M22" s="618"/>
      <c r="N22" s="618"/>
      <c r="O22" s="618"/>
      <c r="P22" s="618"/>
      <c r="Q22" s="619"/>
      <c r="R22" s="620">
        <v>260357</v>
      </c>
      <c r="S22" s="621"/>
      <c r="T22" s="621"/>
      <c r="U22" s="621"/>
      <c r="V22" s="621"/>
      <c r="W22" s="621"/>
      <c r="X22" s="621"/>
      <c r="Y22" s="622"/>
      <c r="Z22" s="673">
        <v>1</v>
      </c>
      <c r="AA22" s="673"/>
      <c r="AB22" s="673"/>
      <c r="AC22" s="673"/>
      <c r="AD22" s="674" t="s">
        <v>113</v>
      </c>
      <c r="AE22" s="674"/>
      <c r="AF22" s="674"/>
      <c r="AG22" s="674"/>
      <c r="AH22" s="674"/>
      <c r="AI22" s="674"/>
      <c r="AJ22" s="674"/>
      <c r="AK22" s="674"/>
      <c r="AL22" s="643" t="s">
        <v>113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266</v>
      </c>
      <c r="C23" s="618"/>
      <c r="D23" s="618"/>
      <c r="E23" s="618"/>
      <c r="F23" s="618"/>
      <c r="G23" s="618"/>
      <c r="H23" s="618"/>
      <c r="I23" s="618"/>
      <c r="J23" s="618"/>
      <c r="K23" s="618"/>
      <c r="L23" s="618"/>
      <c r="M23" s="618"/>
      <c r="N23" s="618"/>
      <c r="O23" s="618"/>
      <c r="P23" s="618"/>
      <c r="Q23" s="619"/>
      <c r="R23" s="620">
        <v>178171</v>
      </c>
      <c r="S23" s="621"/>
      <c r="T23" s="621"/>
      <c r="U23" s="621"/>
      <c r="V23" s="621"/>
      <c r="W23" s="621"/>
      <c r="X23" s="621"/>
      <c r="Y23" s="622"/>
      <c r="Z23" s="673">
        <v>0.7</v>
      </c>
      <c r="AA23" s="673"/>
      <c r="AB23" s="673"/>
      <c r="AC23" s="673"/>
      <c r="AD23" s="674">
        <v>19263</v>
      </c>
      <c r="AE23" s="674"/>
      <c r="AF23" s="674"/>
      <c r="AG23" s="674"/>
      <c r="AH23" s="674"/>
      <c r="AI23" s="674"/>
      <c r="AJ23" s="674"/>
      <c r="AK23" s="674"/>
      <c r="AL23" s="643">
        <v>0.1</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v>334444</v>
      </c>
      <c r="BH23" s="621"/>
      <c r="BI23" s="621"/>
      <c r="BJ23" s="621"/>
      <c r="BK23" s="621"/>
      <c r="BL23" s="621"/>
      <c r="BM23" s="621"/>
      <c r="BN23" s="622"/>
      <c r="BO23" s="673">
        <v>3.8</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c r="B24" s="617" t="s">
        <v>273</v>
      </c>
      <c r="C24" s="618"/>
      <c r="D24" s="618"/>
      <c r="E24" s="618"/>
      <c r="F24" s="618"/>
      <c r="G24" s="618"/>
      <c r="H24" s="618"/>
      <c r="I24" s="618"/>
      <c r="J24" s="618"/>
      <c r="K24" s="618"/>
      <c r="L24" s="618"/>
      <c r="M24" s="618"/>
      <c r="N24" s="618"/>
      <c r="O24" s="618"/>
      <c r="P24" s="618"/>
      <c r="Q24" s="619"/>
      <c r="R24" s="620">
        <v>178110</v>
      </c>
      <c r="S24" s="621"/>
      <c r="T24" s="621"/>
      <c r="U24" s="621"/>
      <c r="V24" s="621"/>
      <c r="W24" s="621"/>
      <c r="X24" s="621"/>
      <c r="Y24" s="622"/>
      <c r="Z24" s="673">
        <v>0.7</v>
      </c>
      <c r="AA24" s="673"/>
      <c r="AB24" s="673"/>
      <c r="AC24" s="673"/>
      <c r="AD24" s="674" t="s">
        <v>113</v>
      </c>
      <c r="AE24" s="674"/>
      <c r="AF24" s="674"/>
      <c r="AG24" s="674"/>
      <c r="AH24" s="674"/>
      <c r="AI24" s="674"/>
      <c r="AJ24" s="674"/>
      <c r="AK24" s="674"/>
      <c r="AL24" s="643" t="s">
        <v>113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12829033</v>
      </c>
      <c r="CS24" s="671"/>
      <c r="CT24" s="671"/>
      <c r="CU24" s="671"/>
      <c r="CV24" s="671"/>
      <c r="CW24" s="671"/>
      <c r="CX24" s="671"/>
      <c r="CY24" s="718"/>
      <c r="CZ24" s="722">
        <v>48.2</v>
      </c>
      <c r="DA24" s="723"/>
      <c r="DB24" s="723"/>
      <c r="DC24" s="724"/>
      <c r="DD24" s="717">
        <v>8604501</v>
      </c>
      <c r="DE24" s="671"/>
      <c r="DF24" s="671"/>
      <c r="DG24" s="671"/>
      <c r="DH24" s="671"/>
      <c r="DI24" s="671"/>
      <c r="DJ24" s="671"/>
      <c r="DK24" s="718"/>
      <c r="DL24" s="717">
        <v>8581141</v>
      </c>
      <c r="DM24" s="671"/>
      <c r="DN24" s="671"/>
      <c r="DO24" s="671"/>
      <c r="DP24" s="671"/>
      <c r="DQ24" s="671"/>
      <c r="DR24" s="671"/>
      <c r="DS24" s="671"/>
      <c r="DT24" s="671"/>
      <c r="DU24" s="671"/>
      <c r="DV24" s="718"/>
      <c r="DW24" s="719">
        <v>54.6</v>
      </c>
      <c r="DX24" s="688"/>
      <c r="DY24" s="688"/>
      <c r="DZ24" s="688"/>
      <c r="EA24" s="688"/>
      <c r="EB24" s="688"/>
      <c r="EC24" s="720"/>
    </row>
    <row r="25" spans="2:133" ht="11.25" customHeight="1">
      <c r="B25" s="617" t="s">
        <v>276</v>
      </c>
      <c r="C25" s="618"/>
      <c r="D25" s="618"/>
      <c r="E25" s="618"/>
      <c r="F25" s="618"/>
      <c r="G25" s="618"/>
      <c r="H25" s="618"/>
      <c r="I25" s="618"/>
      <c r="J25" s="618"/>
      <c r="K25" s="618"/>
      <c r="L25" s="618"/>
      <c r="M25" s="618"/>
      <c r="N25" s="618"/>
      <c r="O25" s="618"/>
      <c r="P25" s="618"/>
      <c r="Q25" s="619"/>
      <c r="R25" s="620">
        <v>3828108</v>
      </c>
      <c r="S25" s="621"/>
      <c r="T25" s="621"/>
      <c r="U25" s="621"/>
      <c r="V25" s="621"/>
      <c r="W25" s="621"/>
      <c r="X25" s="621"/>
      <c r="Y25" s="622"/>
      <c r="Z25" s="673">
        <v>14</v>
      </c>
      <c r="AA25" s="673"/>
      <c r="AB25" s="673"/>
      <c r="AC25" s="673"/>
      <c r="AD25" s="674" t="s">
        <v>113</v>
      </c>
      <c r="AE25" s="674"/>
      <c r="AF25" s="674"/>
      <c r="AG25" s="674"/>
      <c r="AH25" s="674"/>
      <c r="AI25" s="674"/>
      <c r="AJ25" s="674"/>
      <c r="AK25" s="674"/>
      <c r="AL25" s="643" t="s">
        <v>113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3520315</v>
      </c>
      <c r="CS25" s="639"/>
      <c r="CT25" s="639"/>
      <c r="CU25" s="639"/>
      <c r="CV25" s="639"/>
      <c r="CW25" s="639"/>
      <c r="CX25" s="639"/>
      <c r="CY25" s="640"/>
      <c r="CZ25" s="623">
        <v>13.2</v>
      </c>
      <c r="DA25" s="641"/>
      <c r="DB25" s="641"/>
      <c r="DC25" s="642"/>
      <c r="DD25" s="626">
        <v>3308774</v>
      </c>
      <c r="DE25" s="639"/>
      <c r="DF25" s="639"/>
      <c r="DG25" s="639"/>
      <c r="DH25" s="639"/>
      <c r="DI25" s="639"/>
      <c r="DJ25" s="639"/>
      <c r="DK25" s="640"/>
      <c r="DL25" s="626">
        <v>3285474</v>
      </c>
      <c r="DM25" s="639"/>
      <c r="DN25" s="639"/>
      <c r="DO25" s="639"/>
      <c r="DP25" s="639"/>
      <c r="DQ25" s="639"/>
      <c r="DR25" s="639"/>
      <c r="DS25" s="639"/>
      <c r="DT25" s="639"/>
      <c r="DU25" s="639"/>
      <c r="DV25" s="640"/>
      <c r="DW25" s="643">
        <v>20.9</v>
      </c>
      <c r="DX25" s="644"/>
      <c r="DY25" s="644"/>
      <c r="DZ25" s="644"/>
      <c r="EA25" s="644"/>
      <c r="EB25" s="644"/>
      <c r="EC25" s="645"/>
    </row>
    <row r="26" spans="2:133" ht="11.25" customHeight="1">
      <c r="B26" s="714" t="s">
        <v>279</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2182749</v>
      </c>
      <c r="CS26" s="621"/>
      <c r="CT26" s="621"/>
      <c r="CU26" s="621"/>
      <c r="CV26" s="621"/>
      <c r="CW26" s="621"/>
      <c r="CX26" s="621"/>
      <c r="CY26" s="622"/>
      <c r="CZ26" s="623">
        <v>8.1999999999999993</v>
      </c>
      <c r="DA26" s="641"/>
      <c r="DB26" s="641"/>
      <c r="DC26" s="642"/>
      <c r="DD26" s="626">
        <v>2027727</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1777004</v>
      </c>
      <c r="S27" s="621"/>
      <c r="T27" s="621"/>
      <c r="U27" s="621"/>
      <c r="V27" s="621"/>
      <c r="W27" s="621"/>
      <c r="X27" s="621"/>
      <c r="Y27" s="622"/>
      <c r="Z27" s="673">
        <v>6.5</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8877375</v>
      </c>
      <c r="BH27" s="621"/>
      <c r="BI27" s="621"/>
      <c r="BJ27" s="621"/>
      <c r="BK27" s="621"/>
      <c r="BL27" s="621"/>
      <c r="BM27" s="621"/>
      <c r="BN27" s="622"/>
      <c r="BO27" s="673">
        <v>100</v>
      </c>
      <c r="BP27" s="673"/>
      <c r="BQ27" s="673"/>
      <c r="BR27" s="673"/>
      <c r="BS27" s="626">
        <v>164691</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5988669</v>
      </c>
      <c r="CS27" s="639"/>
      <c r="CT27" s="639"/>
      <c r="CU27" s="639"/>
      <c r="CV27" s="639"/>
      <c r="CW27" s="639"/>
      <c r="CX27" s="639"/>
      <c r="CY27" s="640"/>
      <c r="CZ27" s="623">
        <v>22.5</v>
      </c>
      <c r="DA27" s="641"/>
      <c r="DB27" s="641"/>
      <c r="DC27" s="642"/>
      <c r="DD27" s="626">
        <v>1990590</v>
      </c>
      <c r="DE27" s="639"/>
      <c r="DF27" s="639"/>
      <c r="DG27" s="639"/>
      <c r="DH27" s="639"/>
      <c r="DI27" s="639"/>
      <c r="DJ27" s="639"/>
      <c r="DK27" s="640"/>
      <c r="DL27" s="626">
        <v>1990530</v>
      </c>
      <c r="DM27" s="639"/>
      <c r="DN27" s="639"/>
      <c r="DO27" s="639"/>
      <c r="DP27" s="639"/>
      <c r="DQ27" s="639"/>
      <c r="DR27" s="639"/>
      <c r="DS27" s="639"/>
      <c r="DT27" s="639"/>
      <c r="DU27" s="639"/>
      <c r="DV27" s="640"/>
      <c r="DW27" s="643">
        <v>12.7</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146572</v>
      </c>
      <c r="S28" s="621"/>
      <c r="T28" s="621"/>
      <c r="U28" s="621"/>
      <c r="V28" s="621"/>
      <c r="W28" s="621"/>
      <c r="X28" s="621"/>
      <c r="Y28" s="622"/>
      <c r="Z28" s="673">
        <v>0.5</v>
      </c>
      <c r="AA28" s="673"/>
      <c r="AB28" s="673"/>
      <c r="AC28" s="673"/>
      <c r="AD28" s="674">
        <v>27119</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3320049</v>
      </c>
      <c r="CS28" s="621"/>
      <c r="CT28" s="621"/>
      <c r="CU28" s="621"/>
      <c r="CV28" s="621"/>
      <c r="CW28" s="621"/>
      <c r="CX28" s="621"/>
      <c r="CY28" s="622"/>
      <c r="CZ28" s="623">
        <v>12.5</v>
      </c>
      <c r="DA28" s="641"/>
      <c r="DB28" s="641"/>
      <c r="DC28" s="642"/>
      <c r="DD28" s="626">
        <v>3305137</v>
      </c>
      <c r="DE28" s="621"/>
      <c r="DF28" s="621"/>
      <c r="DG28" s="621"/>
      <c r="DH28" s="621"/>
      <c r="DI28" s="621"/>
      <c r="DJ28" s="621"/>
      <c r="DK28" s="622"/>
      <c r="DL28" s="626">
        <v>3305137</v>
      </c>
      <c r="DM28" s="621"/>
      <c r="DN28" s="621"/>
      <c r="DO28" s="621"/>
      <c r="DP28" s="621"/>
      <c r="DQ28" s="621"/>
      <c r="DR28" s="621"/>
      <c r="DS28" s="621"/>
      <c r="DT28" s="621"/>
      <c r="DU28" s="621"/>
      <c r="DV28" s="622"/>
      <c r="DW28" s="643">
        <v>21</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340234</v>
      </c>
      <c r="S29" s="621"/>
      <c r="T29" s="621"/>
      <c r="U29" s="621"/>
      <c r="V29" s="621"/>
      <c r="W29" s="621"/>
      <c r="X29" s="621"/>
      <c r="Y29" s="622"/>
      <c r="Z29" s="673">
        <v>1.2</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59</v>
      </c>
      <c r="CG29" s="654"/>
      <c r="CH29" s="654"/>
      <c r="CI29" s="654"/>
      <c r="CJ29" s="654"/>
      <c r="CK29" s="654"/>
      <c r="CL29" s="654"/>
      <c r="CM29" s="654"/>
      <c r="CN29" s="654"/>
      <c r="CO29" s="654"/>
      <c r="CP29" s="654"/>
      <c r="CQ29" s="655"/>
      <c r="CR29" s="620">
        <v>3319822</v>
      </c>
      <c r="CS29" s="639"/>
      <c r="CT29" s="639"/>
      <c r="CU29" s="639"/>
      <c r="CV29" s="639"/>
      <c r="CW29" s="639"/>
      <c r="CX29" s="639"/>
      <c r="CY29" s="640"/>
      <c r="CZ29" s="623">
        <v>12.5</v>
      </c>
      <c r="DA29" s="641"/>
      <c r="DB29" s="641"/>
      <c r="DC29" s="642"/>
      <c r="DD29" s="626">
        <v>3304910</v>
      </c>
      <c r="DE29" s="639"/>
      <c r="DF29" s="639"/>
      <c r="DG29" s="639"/>
      <c r="DH29" s="639"/>
      <c r="DI29" s="639"/>
      <c r="DJ29" s="639"/>
      <c r="DK29" s="640"/>
      <c r="DL29" s="626">
        <v>3304910</v>
      </c>
      <c r="DM29" s="639"/>
      <c r="DN29" s="639"/>
      <c r="DO29" s="639"/>
      <c r="DP29" s="639"/>
      <c r="DQ29" s="639"/>
      <c r="DR29" s="639"/>
      <c r="DS29" s="639"/>
      <c r="DT29" s="639"/>
      <c r="DU29" s="639"/>
      <c r="DV29" s="640"/>
      <c r="DW29" s="643">
        <v>21</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525585</v>
      </c>
      <c r="S30" s="621"/>
      <c r="T30" s="621"/>
      <c r="U30" s="621"/>
      <c r="V30" s="621"/>
      <c r="W30" s="621"/>
      <c r="X30" s="621"/>
      <c r="Y30" s="622"/>
      <c r="Z30" s="673">
        <v>1.9</v>
      </c>
      <c r="AA30" s="673"/>
      <c r="AB30" s="673"/>
      <c r="AC30" s="673"/>
      <c r="AD30" s="674" t="s">
        <v>113</v>
      </c>
      <c r="AE30" s="674"/>
      <c r="AF30" s="674"/>
      <c r="AG30" s="674"/>
      <c r="AH30" s="674"/>
      <c r="AI30" s="674"/>
      <c r="AJ30" s="674"/>
      <c r="AK30" s="674"/>
      <c r="AL30" s="643" t="s">
        <v>113</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98.8</v>
      </c>
      <c r="BH30" s="687"/>
      <c r="BI30" s="687"/>
      <c r="BJ30" s="687"/>
      <c r="BK30" s="687"/>
      <c r="BL30" s="687"/>
      <c r="BM30" s="688">
        <v>96.1</v>
      </c>
      <c r="BN30" s="687"/>
      <c r="BO30" s="687"/>
      <c r="BP30" s="687"/>
      <c r="BQ30" s="689"/>
      <c r="BR30" s="686">
        <v>98.6</v>
      </c>
      <c r="BS30" s="687"/>
      <c r="BT30" s="687"/>
      <c r="BU30" s="687"/>
      <c r="BV30" s="687"/>
      <c r="BW30" s="687"/>
      <c r="BX30" s="688">
        <v>94.9</v>
      </c>
      <c r="BY30" s="687"/>
      <c r="BZ30" s="687"/>
      <c r="CA30" s="687"/>
      <c r="CB30" s="689"/>
      <c r="CD30" s="692"/>
      <c r="CE30" s="693"/>
      <c r="CF30" s="657" t="s">
        <v>294</v>
      </c>
      <c r="CG30" s="654"/>
      <c r="CH30" s="654"/>
      <c r="CI30" s="654"/>
      <c r="CJ30" s="654"/>
      <c r="CK30" s="654"/>
      <c r="CL30" s="654"/>
      <c r="CM30" s="654"/>
      <c r="CN30" s="654"/>
      <c r="CO30" s="654"/>
      <c r="CP30" s="654"/>
      <c r="CQ30" s="655"/>
      <c r="CR30" s="620">
        <v>3166561</v>
      </c>
      <c r="CS30" s="621"/>
      <c r="CT30" s="621"/>
      <c r="CU30" s="621"/>
      <c r="CV30" s="621"/>
      <c r="CW30" s="621"/>
      <c r="CX30" s="621"/>
      <c r="CY30" s="622"/>
      <c r="CZ30" s="623">
        <v>11.9</v>
      </c>
      <c r="DA30" s="641"/>
      <c r="DB30" s="641"/>
      <c r="DC30" s="642"/>
      <c r="DD30" s="626">
        <v>3153231</v>
      </c>
      <c r="DE30" s="621"/>
      <c r="DF30" s="621"/>
      <c r="DG30" s="621"/>
      <c r="DH30" s="621"/>
      <c r="DI30" s="621"/>
      <c r="DJ30" s="621"/>
      <c r="DK30" s="622"/>
      <c r="DL30" s="626">
        <v>3153231</v>
      </c>
      <c r="DM30" s="621"/>
      <c r="DN30" s="621"/>
      <c r="DO30" s="621"/>
      <c r="DP30" s="621"/>
      <c r="DQ30" s="621"/>
      <c r="DR30" s="621"/>
      <c r="DS30" s="621"/>
      <c r="DT30" s="621"/>
      <c r="DU30" s="621"/>
      <c r="DV30" s="622"/>
      <c r="DW30" s="643">
        <v>20</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513906</v>
      </c>
      <c r="S31" s="621"/>
      <c r="T31" s="621"/>
      <c r="U31" s="621"/>
      <c r="V31" s="621"/>
      <c r="W31" s="621"/>
      <c r="X31" s="621"/>
      <c r="Y31" s="622"/>
      <c r="Z31" s="673">
        <v>1.9</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98.9</v>
      </c>
      <c r="BH31" s="639"/>
      <c r="BI31" s="639"/>
      <c r="BJ31" s="639"/>
      <c r="BK31" s="639"/>
      <c r="BL31" s="639"/>
      <c r="BM31" s="675">
        <v>96.4</v>
      </c>
      <c r="BN31" s="685"/>
      <c r="BO31" s="685"/>
      <c r="BP31" s="685"/>
      <c r="BQ31" s="649"/>
      <c r="BR31" s="684">
        <v>98.8</v>
      </c>
      <c r="BS31" s="639"/>
      <c r="BT31" s="639"/>
      <c r="BU31" s="639"/>
      <c r="BV31" s="639"/>
      <c r="BW31" s="639"/>
      <c r="BX31" s="675">
        <v>95.6</v>
      </c>
      <c r="BY31" s="685"/>
      <c r="BZ31" s="685"/>
      <c r="CA31" s="685"/>
      <c r="CB31" s="649"/>
      <c r="CD31" s="692"/>
      <c r="CE31" s="693"/>
      <c r="CF31" s="657" t="s">
        <v>298</v>
      </c>
      <c r="CG31" s="654"/>
      <c r="CH31" s="654"/>
      <c r="CI31" s="654"/>
      <c r="CJ31" s="654"/>
      <c r="CK31" s="654"/>
      <c r="CL31" s="654"/>
      <c r="CM31" s="654"/>
      <c r="CN31" s="654"/>
      <c r="CO31" s="654"/>
      <c r="CP31" s="654"/>
      <c r="CQ31" s="655"/>
      <c r="CR31" s="620">
        <v>153261</v>
      </c>
      <c r="CS31" s="639"/>
      <c r="CT31" s="639"/>
      <c r="CU31" s="639"/>
      <c r="CV31" s="639"/>
      <c r="CW31" s="639"/>
      <c r="CX31" s="639"/>
      <c r="CY31" s="640"/>
      <c r="CZ31" s="623">
        <v>0.6</v>
      </c>
      <c r="DA31" s="641"/>
      <c r="DB31" s="641"/>
      <c r="DC31" s="642"/>
      <c r="DD31" s="626">
        <v>151679</v>
      </c>
      <c r="DE31" s="639"/>
      <c r="DF31" s="639"/>
      <c r="DG31" s="639"/>
      <c r="DH31" s="639"/>
      <c r="DI31" s="639"/>
      <c r="DJ31" s="639"/>
      <c r="DK31" s="640"/>
      <c r="DL31" s="626">
        <v>151679</v>
      </c>
      <c r="DM31" s="639"/>
      <c r="DN31" s="639"/>
      <c r="DO31" s="639"/>
      <c r="DP31" s="639"/>
      <c r="DQ31" s="639"/>
      <c r="DR31" s="639"/>
      <c r="DS31" s="639"/>
      <c r="DT31" s="639"/>
      <c r="DU31" s="639"/>
      <c r="DV31" s="640"/>
      <c r="DW31" s="643">
        <v>1</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748901</v>
      </c>
      <c r="S32" s="621"/>
      <c r="T32" s="621"/>
      <c r="U32" s="621"/>
      <c r="V32" s="621"/>
      <c r="W32" s="621"/>
      <c r="X32" s="621"/>
      <c r="Y32" s="622"/>
      <c r="Z32" s="673">
        <v>2.7</v>
      </c>
      <c r="AA32" s="673"/>
      <c r="AB32" s="673"/>
      <c r="AC32" s="673"/>
      <c r="AD32" s="674">
        <v>70</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98.7</v>
      </c>
      <c r="BH32" s="605"/>
      <c r="BI32" s="605"/>
      <c r="BJ32" s="605"/>
      <c r="BK32" s="605"/>
      <c r="BL32" s="605"/>
      <c r="BM32" s="668">
        <v>95.6</v>
      </c>
      <c r="BN32" s="605"/>
      <c r="BO32" s="605"/>
      <c r="BP32" s="605"/>
      <c r="BQ32" s="662"/>
      <c r="BR32" s="683">
        <v>98.4</v>
      </c>
      <c r="BS32" s="605"/>
      <c r="BT32" s="605"/>
      <c r="BU32" s="605"/>
      <c r="BV32" s="605"/>
      <c r="BW32" s="605"/>
      <c r="BX32" s="668">
        <v>93.6</v>
      </c>
      <c r="BY32" s="605"/>
      <c r="BZ32" s="605"/>
      <c r="CA32" s="605"/>
      <c r="CB32" s="662"/>
      <c r="CD32" s="694"/>
      <c r="CE32" s="695"/>
      <c r="CF32" s="657" t="s">
        <v>301</v>
      </c>
      <c r="CG32" s="654"/>
      <c r="CH32" s="654"/>
      <c r="CI32" s="654"/>
      <c r="CJ32" s="654"/>
      <c r="CK32" s="654"/>
      <c r="CL32" s="654"/>
      <c r="CM32" s="654"/>
      <c r="CN32" s="654"/>
      <c r="CO32" s="654"/>
      <c r="CP32" s="654"/>
      <c r="CQ32" s="655"/>
      <c r="CR32" s="620">
        <v>227</v>
      </c>
      <c r="CS32" s="621"/>
      <c r="CT32" s="621"/>
      <c r="CU32" s="621"/>
      <c r="CV32" s="621"/>
      <c r="CW32" s="621"/>
      <c r="CX32" s="621"/>
      <c r="CY32" s="622"/>
      <c r="CZ32" s="623">
        <v>0</v>
      </c>
      <c r="DA32" s="641"/>
      <c r="DB32" s="641"/>
      <c r="DC32" s="642"/>
      <c r="DD32" s="626">
        <v>227</v>
      </c>
      <c r="DE32" s="621"/>
      <c r="DF32" s="621"/>
      <c r="DG32" s="621"/>
      <c r="DH32" s="621"/>
      <c r="DI32" s="621"/>
      <c r="DJ32" s="621"/>
      <c r="DK32" s="622"/>
      <c r="DL32" s="626">
        <v>227</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2926130</v>
      </c>
      <c r="S33" s="621"/>
      <c r="T33" s="621"/>
      <c r="U33" s="621"/>
      <c r="V33" s="621"/>
      <c r="W33" s="621"/>
      <c r="X33" s="621"/>
      <c r="Y33" s="622"/>
      <c r="Z33" s="673">
        <v>10.7</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9508895</v>
      </c>
      <c r="CS33" s="639"/>
      <c r="CT33" s="639"/>
      <c r="CU33" s="639"/>
      <c r="CV33" s="639"/>
      <c r="CW33" s="639"/>
      <c r="CX33" s="639"/>
      <c r="CY33" s="640"/>
      <c r="CZ33" s="623">
        <v>35.700000000000003</v>
      </c>
      <c r="DA33" s="641"/>
      <c r="DB33" s="641"/>
      <c r="DC33" s="642"/>
      <c r="DD33" s="626">
        <v>7740825</v>
      </c>
      <c r="DE33" s="639"/>
      <c r="DF33" s="639"/>
      <c r="DG33" s="639"/>
      <c r="DH33" s="639"/>
      <c r="DI33" s="639"/>
      <c r="DJ33" s="639"/>
      <c r="DK33" s="640"/>
      <c r="DL33" s="626">
        <v>6833836</v>
      </c>
      <c r="DM33" s="639"/>
      <c r="DN33" s="639"/>
      <c r="DO33" s="639"/>
      <c r="DP33" s="639"/>
      <c r="DQ33" s="639"/>
      <c r="DR33" s="639"/>
      <c r="DS33" s="639"/>
      <c r="DT33" s="639"/>
      <c r="DU33" s="639"/>
      <c r="DV33" s="640"/>
      <c r="DW33" s="643">
        <v>43.5</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2998656</v>
      </c>
      <c r="CS34" s="621"/>
      <c r="CT34" s="621"/>
      <c r="CU34" s="621"/>
      <c r="CV34" s="621"/>
      <c r="CW34" s="621"/>
      <c r="CX34" s="621"/>
      <c r="CY34" s="622"/>
      <c r="CZ34" s="623">
        <v>11.3</v>
      </c>
      <c r="DA34" s="641"/>
      <c r="DB34" s="641"/>
      <c r="DC34" s="642"/>
      <c r="DD34" s="626">
        <v>2347228</v>
      </c>
      <c r="DE34" s="621"/>
      <c r="DF34" s="621"/>
      <c r="DG34" s="621"/>
      <c r="DH34" s="621"/>
      <c r="DI34" s="621"/>
      <c r="DJ34" s="621"/>
      <c r="DK34" s="622"/>
      <c r="DL34" s="626">
        <v>2321800</v>
      </c>
      <c r="DM34" s="621"/>
      <c r="DN34" s="621"/>
      <c r="DO34" s="621"/>
      <c r="DP34" s="621"/>
      <c r="DQ34" s="621"/>
      <c r="DR34" s="621"/>
      <c r="DS34" s="621"/>
      <c r="DT34" s="621"/>
      <c r="DU34" s="621"/>
      <c r="DV34" s="622"/>
      <c r="DW34" s="643">
        <v>14.8</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944030</v>
      </c>
      <c r="S35" s="621"/>
      <c r="T35" s="621"/>
      <c r="U35" s="621"/>
      <c r="V35" s="621"/>
      <c r="W35" s="621"/>
      <c r="X35" s="621"/>
      <c r="Y35" s="622"/>
      <c r="Z35" s="673">
        <v>3.5</v>
      </c>
      <c r="AA35" s="673"/>
      <c r="AB35" s="673"/>
      <c r="AC35" s="673"/>
      <c r="AD35" s="674" t="s">
        <v>113</v>
      </c>
      <c r="AE35" s="674"/>
      <c r="AF35" s="674"/>
      <c r="AG35" s="674"/>
      <c r="AH35" s="674"/>
      <c r="AI35" s="674"/>
      <c r="AJ35" s="674"/>
      <c r="AK35" s="674"/>
      <c r="AL35" s="643" t="s">
        <v>113</v>
      </c>
      <c r="AM35" s="675"/>
      <c r="AN35" s="675"/>
      <c r="AO35" s="676"/>
      <c r="AP35" s="188"/>
      <c r="AQ35" s="677" t="s">
        <v>309</v>
      </c>
      <c r="AR35" s="678"/>
      <c r="AS35" s="678"/>
      <c r="AT35" s="678"/>
      <c r="AU35" s="678"/>
      <c r="AV35" s="678"/>
      <c r="AW35" s="678"/>
      <c r="AX35" s="678"/>
      <c r="AY35" s="679"/>
      <c r="AZ35" s="670">
        <v>3792920</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399477</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215979</v>
      </c>
      <c r="CS35" s="639"/>
      <c r="CT35" s="639"/>
      <c r="CU35" s="639"/>
      <c r="CV35" s="639"/>
      <c r="CW35" s="639"/>
      <c r="CX35" s="639"/>
      <c r="CY35" s="640"/>
      <c r="CZ35" s="623">
        <v>0.8</v>
      </c>
      <c r="DA35" s="641"/>
      <c r="DB35" s="641"/>
      <c r="DC35" s="642"/>
      <c r="DD35" s="626">
        <v>186502</v>
      </c>
      <c r="DE35" s="639"/>
      <c r="DF35" s="639"/>
      <c r="DG35" s="639"/>
      <c r="DH35" s="639"/>
      <c r="DI35" s="639"/>
      <c r="DJ35" s="639"/>
      <c r="DK35" s="640"/>
      <c r="DL35" s="626">
        <v>185266</v>
      </c>
      <c r="DM35" s="639"/>
      <c r="DN35" s="639"/>
      <c r="DO35" s="639"/>
      <c r="DP35" s="639"/>
      <c r="DQ35" s="639"/>
      <c r="DR35" s="639"/>
      <c r="DS35" s="639"/>
      <c r="DT35" s="639"/>
      <c r="DU35" s="639"/>
      <c r="DV35" s="640"/>
      <c r="DW35" s="643">
        <v>1.2</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27266645</v>
      </c>
      <c r="S36" s="661"/>
      <c r="T36" s="661"/>
      <c r="U36" s="661"/>
      <c r="V36" s="661"/>
      <c r="W36" s="661"/>
      <c r="X36" s="661"/>
      <c r="Y36" s="664"/>
      <c r="Z36" s="665">
        <v>100</v>
      </c>
      <c r="AA36" s="665"/>
      <c r="AB36" s="665"/>
      <c r="AC36" s="665"/>
      <c r="AD36" s="666">
        <v>14783824</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761845</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-43649</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2660002</v>
      </c>
      <c r="CS36" s="621"/>
      <c r="CT36" s="621"/>
      <c r="CU36" s="621"/>
      <c r="CV36" s="621"/>
      <c r="CW36" s="621"/>
      <c r="CX36" s="621"/>
      <c r="CY36" s="622"/>
      <c r="CZ36" s="623">
        <v>10</v>
      </c>
      <c r="DA36" s="641"/>
      <c r="DB36" s="641"/>
      <c r="DC36" s="642"/>
      <c r="DD36" s="626">
        <v>2448498</v>
      </c>
      <c r="DE36" s="621"/>
      <c r="DF36" s="621"/>
      <c r="DG36" s="621"/>
      <c r="DH36" s="621"/>
      <c r="DI36" s="621"/>
      <c r="DJ36" s="621"/>
      <c r="DK36" s="622"/>
      <c r="DL36" s="626">
        <v>2178166</v>
      </c>
      <c r="DM36" s="621"/>
      <c r="DN36" s="621"/>
      <c r="DO36" s="621"/>
      <c r="DP36" s="621"/>
      <c r="DQ36" s="621"/>
      <c r="DR36" s="621"/>
      <c r="DS36" s="621"/>
      <c r="DT36" s="621"/>
      <c r="DU36" s="621"/>
      <c r="DV36" s="622"/>
      <c r="DW36" s="643">
        <v>13.8</v>
      </c>
      <c r="DX36" s="644"/>
      <c r="DY36" s="644"/>
      <c r="DZ36" s="644"/>
      <c r="EA36" s="644"/>
      <c r="EB36" s="644"/>
      <c r="EC36" s="645"/>
    </row>
    <row r="37" spans="2:133" ht="11.25" customHeight="1">
      <c r="AQ37" s="646" t="s">
        <v>316</v>
      </c>
      <c r="AR37" s="647"/>
      <c r="AS37" s="647"/>
      <c r="AT37" s="647"/>
      <c r="AU37" s="647"/>
      <c r="AV37" s="647"/>
      <c r="AW37" s="647"/>
      <c r="AX37" s="647"/>
      <c r="AY37" s="648"/>
      <c r="AZ37" s="620">
        <v>503046</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10326</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1058564</v>
      </c>
      <c r="CS37" s="639"/>
      <c r="CT37" s="639"/>
      <c r="CU37" s="639"/>
      <c r="CV37" s="639"/>
      <c r="CW37" s="639"/>
      <c r="CX37" s="639"/>
      <c r="CY37" s="640"/>
      <c r="CZ37" s="623">
        <v>4</v>
      </c>
      <c r="DA37" s="641"/>
      <c r="DB37" s="641"/>
      <c r="DC37" s="642"/>
      <c r="DD37" s="626">
        <v>1058564</v>
      </c>
      <c r="DE37" s="639"/>
      <c r="DF37" s="639"/>
      <c r="DG37" s="639"/>
      <c r="DH37" s="639"/>
      <c r="DI37" s="639"/>
      <c r="DJ37" s="639"/>
      <c r="DK37" s="640"/>
      <c r="DL37" s="626">
        <v>1015594</v>
      </c>
      <c r="DM37" s="639"/>
      <c r="DN37" s="639"/>
      <c r="DO37" s="639"/>
      <c r="DP37" s="639"/>
      <c r="DQ37" s="639"/>
      <c r="DR37" s="639"/>
      <c r="DS37" s="639"/>
      <c r="DT37" s="639"/>
      <c r="DU37" s="639"/>
      <c r="DV37" s="640"/>
      <c r="DW37" s="643">
        <v>6.5</v>
      </c>
      <c r="DX37" s="644"/>
      <c r="DY37" s="644"/>
      <c r="DZ37" s="644"/>
      <c r="EA37" s="644"/>
      <c r="EB37" s="644"/>
      <c r="EC37" s="645"/>
    </row>
    <row r="38" spans="2:133" ht="11.25" customHeight="1">
      <c r="AQ38" s="646" t="s">
        <v>319</v>
      </c>
      <c r="AR38" s="647"/>
      <c r="AS38" s="647"/>
      <c r="AT38" s="647"/>
      <c r="AU38" s="647"/>
      <c r="AV38" s="647"/>
      <c r="AW38" s="647"/>
      <c r="AX38" s="647"/>
      <c r="AY38" s="648"/>
      <c r="AZ38" s="620">
        <v>51043</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17618</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2982848</v>
      </c>
      <c r="CS38" s="621"/>
      <c r="CT38" s="621"/>
      <c r="CU38" s="621"/>
      <c r="CV38" s="621"/>
      <c r="CW38" s="621"/>
      <c r="CX38" s="621"/>
      <c r="CY38" s="622"/>
      <c r="CZ38" s="623">
        <v>11.2</v>
      </c>
      <c r="DA38" s="641"/>
      <c r="DB38" s="641"/>
      <c r="DC38" s="642"/>
      <c r="DD38" s="626">
        <v>2624921</v>
      </c>
      <c r="DE38" s="621"/>
      <c r="DF38" s="621"/>
      <c r="DG38" s="621"/>
      <c r="DH38" s="621"/>
      <c r="DI38" s="621"/>
      <c r="DJ38" s="621"/>
      <c r="DK38" s="622"/>
      <c r="DL38" s="626">
        <v>2148604</v>
      </c>
      <c r="DM38" s="621"/>
      <c r="DN38" s="621"/>
      <c r="DO38" s="621"/>
      <c r="DP38" s="621"/>
      <c r="DQ38" s="621"/>
      <c r="DR38" s="621"/>
      <c r="DS38" s="621"/>
      <c r="DT38" s="621"/>
      <c r="DU38" s="621"/>
      <c r="DV38" s="622"/>
      <c r="DW38" s="643">
        <v>13.7</v>
      </c>
      <c r="DX38" s="644"/>
      <c r="DY38" s="644"/>
      <c r="DZ38" s="644"/>
      <c r="EA38" s="644"/>
      <c r="EB38" s="644"/>
      <c r="EC38" s="645"/>
    </row>
    <row r="39" spans="2:133" ht="11.25" customHeight="1">
      <c r="AQ39" s="646" t="s">
        <v>322</v>
      </c>
      <c r="AR39" s="647"/>
      <c r="AS39" s="647"/>
      <c r="AT39" s="647"/>
      <c r="AU39" s="647"/>
      <c r="AV39" s="647"/>
      <c r="AW39" s="647"/>
      <c r="AX39" s="647"/>
      <c r="AY39" s="648"/>
      <c r="AZ39" s="620">
        <v>48227</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89</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388068</v>
      </c>
      <c r="CS39" s="639"/>
      <c r="CT39" s="639"/>
      <c r="CU39" s="639"/>
      <c r="CV39" s="639"/>
      <c r="CW39" s="639"/>
      <c r="CX39" s="639"/>
      <c r="CY39" s="640"/>
      <c r="CZ39" s="623">
        <v>1.5</v>
      </c>
      <c r="DA39" s="641"/>
      <c r="DB39" s="641"/>
      <c r="DC39" s="642"/>
      <c r="DD39" s="626">
        <v>133626</v>
      </c>
      <c r="DE39" s="639"/>
      <c r="DF39" s="639"/>
      <c r="DG39" s="639"/>
      <c r="DH39" s="639"/>
      <c r="DI39" s="639"/>
      <c r="DJ39" s="639"/>
      <c r="DK39" s="640"/>
      <c r="DL39" s="626" t="s">
        <v>326</v>
      </c>
      <c r="DM39" s="639"/>
      <c r="DN39" s="639"/>
      <c r="DO39" s="639"/>
      <c r="DP39" s="639"/>
      <c r="DQ39" s="639"/>
      <c r="DR39" s="639"/>
      <c r="DS39" s="639"/>
      <c r="DT39" s="639"/>
      <c r="DU39" s="639"/>
      <c r="DV39" s="640"/>
      <c r="DW39" s="643" t="s">
        <v>326</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744945</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103</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263342</v>
      </c>
      <c r="CS40" s="621"/>
      <c r="CT40" s="621"/>
      <c r="CU40" s="621"/>
      <c r="CV40" s="621"/>
      <c r="CW40" s="621"/>
      <c r="CX40" s="621"/>
      <c r="CY40" s="622"/>
      <c r="CZ40" s="623">
        <v>1</v>
      </c>
      <c r="DA40" s="641"/>
      <c r="DB40" s="641"/>
      <c r="DC40" s="642"/>
      <c r="DD40" s="626">
        <v>50</v>
      </c>
      <c r="DE40" s="621"/>
      <c r="DF40" s="621"/>
      <c r="DG40" s="621"/>
      <c r="DH40" s="621"/>
      <c r="DI40" s="621"/>
      <c r="DJ40" s="621"/>
      <c r="DK40" s="622"/>
      <c r="DL40" s="626" t="s">
        <v>326</v>
      </c>
      <c r="DM40" s="621"/>
      <c r="DN40" s="621"/>
      <c r="DO40" s="621"/>
      <c r="DP40" s="621"/>
      <c r="DQ40" s="621"/>
      <c r="DR40" s="621"/>
      <c r="DS40" s="621"/>
      <c r="DT40" s="621"/>
      <c r="DU40" s="621"/>
      <c r="DV40" s="622"/>
      <c r="DW40" s="643" t="s">
        <v>326</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1683814</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297</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4271631</v>
      </c>
      <c r="CS42" s="621"/>
      <c r="CT42" s="621"/>
      <c r="CU42" s="621"/>
      <c r="CV42" s="621"/>
      <c r="CW42" s="621"/>
      <c r="CX42" s="621"/>
      <c r="CY42" s="622"/>
      <c r="CZ42" s="623">
        <v>16.100000000000001</v>
      </c>
      <c r="DA42" s="624"/>
      <c r="DB42" s="624"/>
      <c r="DC42" s="625"/>
      <c r="DD42" s="626">
        <v>1175570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189337</v>
      </c>
      <c r="CS43" s="639"/>
      <c r="CT43" s="639"/>
      <c r="CU43" s="639"/>
      <c r="CV43" s="639"/>
      <c r="CW43" s="639"/>
      <c r="CX43" s="639"/>
      <c r="CY43" s="640"/>
      <c r="CZ43" s="623">
        <v>0.7</v>
      </c>
      <c r="DA43" s="641"/>
      <c r="DB43" s="641"/>
      <c r="DC43" s="642"/>
      <c r="DD43" s="626">
        <v>183665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290</v>
      </c>
      <c r="CE44" s="634"/>
      <c r="CF44" s="617" t="s">
        <v>339</v>
      </c>
      <c r="CG44" s="618"/>
      <c r="CH44" s="618"/>
      <c r="CI44" s="618"/>
      <c r="CJ44" s="618"/>
      <c r="CK44" s="618"/>
      <c r="CL44" s="618"/>
      <c r="CM44" s="618"/>
      <c r="CN44" s="618"/>
      <c r="CO44" s="618"/>
      <c r="CP44" s="618"/>
      <c r="CQ44" s="619"/>
      <c r="CR44" s="620">
        <v>4271631</v>
      </c>
      <c r="CS44" s="621"/>
      <c r="CT44" s="621"/>
      <c r="CU44" s="621"/>
      <c r="CV44" s="621"/>
      <c r="CW44" s="621"/>
      <c r="CX44" s="621"/>
      <c r="CY44" s="622"/>
      <c r="CZ44" s="623">
        <v>16.100000000000001</v>
      </c>
      <c r="DA44" s="624"/>
      <c r="DB44" s="624"/>
      <c r="DC44" s="625"/>
      <c r="DD44" s="626">
        <v>1175570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2026828</v>
      </c>
      <c r="CS45" s="639"/>
      <c r="CT45" s="639"/>
      <c r="CU45" s="639"/>
      <c r="CV45" s="639"/>
      <c r="CW45" s="639"/>
      <c r="CX45" s="639"/>
      <c r="CY45" s="640"/>
      <c r="CZ45" s="623">
        <v>7.6</v>
      </c>
      <c r="DA45" s="641"/>
      <c r="DB45" s="641"/>
      <c r="DC45" s="642"/>
      <c r="DD45" s="626">
        <v>212886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2165543</v>
      </c>
      <c r="CS46" s="621"/>
      <c r="CT46" s="621"/>
      <c r="CU46" s="621"/>
      <c r="CV46" s="621"/>
      <c r="CW46" s="621"/>
      <c r="CX46" s="621"/>
      <c r="CY46" s="622"/>
      <c r="CZ46" s="623">
        <v>8.1</v>
      </c>
      <c r="DA46" s="624"/>
      <c r="DB46" s="624"/>
      <c r="DC46" s="625"/>
      <c r="DD46" s="626">
        <v>956934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t="s">
        <v>113</v>
      </c>
      <c r="CS47" s="639"/>
      <c r="CT47" s="639"/>
      <c r="CU47" s="639"/>
      <c r="CV47" s="639"/>
      <c r="CW47" s="639"/>
      <c r="CX47" s="639"/>
      <c r="CY47" s="640"/>
      <c r="CZ47" s="623" t="s">
        <v>113</v>
      </c>
      <c r="DA47" s="641"/>
      <c r="DB47" s="641"/>
      <c r="DC47" s="642"/>
      <c r="DD47" s="626" t="s">
        <v>113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26609559</v>
      </c>
      <c r="CS49" s="605"/>
      <c r="CT49" s="605"/>
      <c r="CU49" s="605"/>
      <c r="CV49" s="605"/>
      <c r="CW49" s="605"/>
      <c r="CX49" s="605"/>
      <c r="CY49" s="606"/>
      <c r="CZ49" s="607">
        <v>100</v>
      </c>
      <c r="DA49" s="608"/>
      <c r="DB49" s="608"/>
      <c r="DC49" s="609"/>
      <c r="DD49" s="610">
        <v>17520896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367</v>
      </c>
      <c r="C7" s="1080"/>
      <c r="D7" s="1080"/>
      <c r="E7" s="1080"/>
      <c r="F7" s="1080"/>
      <c r="G7" s="1080"/>
      <c r="H7" s="1080"/>
      <c r="I7" s="1080"/>
      <c r="J7" s="1080"/>
      <c r="K7" s="1080"/>
      <c r="L7" s="1080"/>
      <c r="M7" s="1080"/>
      <c r="N7" s="1080"/>
      <c r="O7" s="1080"/>
      <c r="P7" s="1081"/>
      <c r="Q7" s="1133">
        <v>27042</v>
      </c>
      <c r="R7" s="1134"/>
      <c r="S7" s="1134"/>
      <c r="T7" s="1134"/>
      <c r="U7" s="1134"/>
      <c r="V7" s="1134">
        <v>26396</v>
      </c>
      <c r="W7" s="1134"/>
      <c r="X7" s="1134"/>
      <c r="Y7" s="1134"/>
      <c r="Z7" s="1134"/>
      <c r="AA7" s="1134">
        <v>646</v>
      </c>
      <c r="AB7" s="1134"/>
      <c r="AC7" s="1134"/>
      <c r="AD7" s="1134"/>
      <c r="AE7" s="1135"/>
      <c r="AF7" s="1136">
        <v>607</v>
      </c>
      <c r="AG7" s="1137"/>
      <c r="AH7" s="1137"/>
      <c r="AI7" s="1137"/>
      <c r="AJ7" s="1138"/>
      <c r="AK7" s="1120">
        <v>529</v>
      </c>
      <c r="AL7" s="1121"/>
      <c r="AM7" s="1121"/>
      <c r="AN7" s="1121"/>
      <c r="AO7" s="1121"/>
      <c r="AP7" s="1121">
        <v>22513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555</v>
      </c>
      <c r="BS7" s="1124" t="s">
        <v>551</v>
      </c>
      <c r="BT7" s="1125"/>
      <c r="BU7" s="1125"/>
      <c r="BV7" s="1125"/>
      <c r="BW7" s="1125"/>
      <c r="BX7" s="1125"/>
      <c r="BY7" s="1125"/>
      <c r="BZ7" s="1125"/>
      <c r="CA7" s="1125"/>
      <c r="CB7" s="1125"/>
      <c r="CC7" s="1125"/>
      <c r="CD7" s="1125"/>
      <c r="CE7" s="1125"/>
      <c r="CF7" s="1125"/>
      <c r="CG7" s="1126"/>
      <c r="CH7" s="1117">
        <v>-3</v>
      </c>
      <c r="CI7" s="1118"/>
      <c r="CJ7" s="1118"/>
      <c r="CK7" s="1118"/>
      <c r="CL7" s="1119"/>
      <c r="CM7" s="1117">
        <v>474</v>
      </c>
      <c r="CN7" s="1118"/>
      <c r="CO7" s="1118"/>
      <c r="CP7" s="1118"/>
      <c r="CQ7" s="1119"/>
      <c r="CR7" s="1117">
        <v>5</v>
      </c>
      <c r="CS7" s="1118"/>
      <c r="CT7" s="1118"/>
      <c r="CU7" s="1118"/>
      <c r="CV7" s="1119"/>
      <c r="CW7" s="1117" t="s">
        <v>557</v>
      </c>
      <c r="CX7" s="1118"/>
      <c r="CY7" s="1118"/>
      <c r="CZ7" s="1118"/>
      <c r="DA7" s="1119"/>
      <c r="DB7" s="1117" t="s">
        <v>559</v>
      </c>
      <c r="DC7" s="1118"/>
      <c r="DD7" s="1118"/>
      <c r="DE7" s="1118"/>
      <c r="DF7" s="1119"/>
      <c r="DG7" s="1117" t="s">
        <v>556</v>
      </c>
      <c r="DH7" s="1118"/>
      <c r="DI7" s="1118"/>
      <c r="DJ7" s="1118"/>
      <c r="DK7" s="1119"/>
      <c r="DL7" s="1117" t="s">
        <v>561</v>
      </c>
      <c r="DM7" s="1118"/>
      <c r="DN7" s="1118"/>
      <c r="DO7" s="1118"/>
      <c r="DP7" s="1119"/>
      <c r="DQ7" s="1117" t="s">
        <v>556</v>
      </c>
      <c r="DR7" s="1118"/>
      <c r="DS7" s="1118"/>
      <c r="DT7" s="1118"/>
      <c r="DU7" s="1119"/>
      <c r="DV7" s="1144"/>
      <c r="DW7" s="1145"/>
      <c r="DX7" s="1145"/>
      <c r="DY7" s="1145"/>
      <c r="DZ7" s="1146"/>
      <c r="EA7" s="207"/>
    </row>
    <row r="8" spans="1:131" s="208" customFormat="1" ht="26.25" customHeight="1">
      <c r="A8" s="214">
        <v>2</v>
      </c>
      <c r="B8" s="1066" t="s">
        <v>368</v>
      </c>
      <c r="C8" s="1067"/>
      <c r="D8" s="1067"/>
      <c r="E8" s="1067"/>
      <c r="F8" s="1067"/>
      <c r="G8" s="1067"/>
      <c r="H8" s="1067"/>
      <c r="I8" s="1067"/>
      <c r="J8" s="1067"/>
      <c r="K8" s="1067"/>
      <c r="L8" s="1067"/>
      <c r="M8" s="1067"/>
      <c r="N8" s="1067"/>
      <c r="O8" s="1067"/>
      <c r="P8" s="1068"/>
      <c r="Q8" s="1072">
        <v>6</v>
      </c>
      <c r="R8" s="1073"/>
      <c r="S8" s="1073"/>
      <c r="T8" s="1073"/>
      <c r="U8" s="1073"/>
      <c r="V8" s="1073">
        <v>4</v>
      </c>
      <c r="W8" s="1073"/>
      <c r="X8" s="1073"/>
      <c r="Y8" s="1073"/>
      <c r="Z8" s="1073"/>
      <c r="AA8" s="1073">
        <v>2</v>
      </c>
      <c r="AB8" s="1073"/>
      <c r="AC8" s="1073"/>
      <c r="AD8" s="1073"/>
      <c r="AE8" s="1074"/>
      <c r="AF8" s="1048">
        <v>2</v>
      </c>
      <c r="AG8" s="1049"/>
      <c r="AH8" s="1049"/>
      <c r="AI8" s="1049"/>
      <c r="AJ8" s="1050"/>
      <c r="AK8" s="1115" t="s">
        <v>556</v>
      </c>
      <c r="AL8" s="1116"/>
      <c r="AM8" s="1116"/>
      <c r="AN8" s="1116"/>
      <c r="AO8" s="1116"/>
      <c r="AP8" s="1116">
        <v>3</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552</v>
      </c>
      <c r="BT8" s="1044"/>
      <c r="BU8" s="1044"/>
      <c r="BV8" s="1044"/>
      <c r="BW8" s="1044"/>
      <c r="BX8" s="1044"/>
      <c r="BY8" s="1044"/>
      <c r="BZ8" s="1044"/>
      <c r="CA8" s="1044"/>
      <c r="CB8" s="1044"/>
      <c r="CC8" s="1044"/>
      <c r="CD8" s="1044"/>
      <c r="CE8" s="1044"/>
      <c r="CF8" s="1044"/>
      <c r="CG8" s="1045"/>
      <c r="CH8" s="1018">
        <v>1</v>
      </c>
      <c r="CI8" s="1019"/>
      <c r="CJ8" s="1019"/>
      <c r="CK8" s="1019"/>
      <c r="CL8" s="1020"/>
      <c r="CM8" s="1018">
        <v>202</v>
      </c>
      <c r="CN8" s="1019"/>
      <c r="CO8" s="1019"/>
      <c r="CP8" s="1019"/>
      <c r="CQ8" s="1020"/>
      <c r="CR8" s="1018">
        <v>200</v>
      </c>
      <c r="CS8" s="1019"/>
      <c r="CT8" s="1019"/>
      <c r="CU8" s="1019"/>
      <c r="CV8" s="1020"/>
      <c r="CW8" s="1018" t="s">
        <v>558</v>
      </c>
      <c r="CX8" s="1019"/>
      <c r="CY8" s="1019"/>
      <c r="CZ8" s="1019"/>
      <c r="DA8" s="1020"/>
      <c r="DB8" s="1018" t="s">
        <v>558</v>
      </c>
      <c r="DC8" s="1019"/>
      <c r="DD8" s="1019"/>
      <c r="DE8" s="1019"/>
      <c r="DF8" s="1020"/>
      <c r="DG8" s="1018" t="s">
        <v>558</v>
      </c>
      <c r="DH8" s="1019"/>
      <c r="DI8" s="1019"/>
      <c r="DJ8" s="1019"/>
      <c r="DK8" s="1020"/>
      <c r="DL8" s="1018" t="s">
        <v>557</v>
      </c>
      <c r="DM8" s="1019"/>
      <c r="DN8" s="1019"/>
      <c r="DO8" s="1019"/>
      <c r="DP8" s="1020"/>
      <c r="DQ8" s="1018" t="s">
        <v>558</v>
      </c>
      <c r="DR8" s="1019"/>
      <c r="DS8" s="1019"/>
      <c r="DT8" s="1019"/>
      <c r="DU8" s="1020"/>
      <c r="DV8" s="1021"/>
      <c r="DW8" s="1022"/>
      <c r="DX8" s="1022"/>
      <c r="DY8" s="1022"/>
      <c r="DZ8" s="1023"/>
      <c r="EA8" s="207"/>
    </row>
    <row r="9" spans="1:131" s="208" customFormat="1" ht="26.25" customHeight="1">
      <c r="A9" s="214">
        <v>3</v>
      </c>
      <c r="B9" s="1066" t="s">
        <v>369</v>
      </c>
      <c r="C9" s="1067"/>
      <c r="D9" s="1067"/>
      <c r="E9" s="1067"/>
      <c r="F9" s="1067"/>
      <c r="G9" s="1067"/>
      <c r="H9" s="1067"/>
      <c r="I9" s="1067"/>
      <c r="J9" s="1067"/>
      <c r="K9" s="1067"/>
      <c r="L9" s="1067"/>
      <c r="M9" s="1067"/>
      <c r="N9" s="1067"/>
      <c r="O9" s="1067"/>
      <c r="P9" s="1068"/>
      <c r="Q9" s="1072">
        <v>510</v>
      </c>
      <c r="R9" s="1073"/>
      <c r="S9" s="1073"/>
      <c r="T9" s="1073"/>
      <c r="U9" s="1073"/>
      <c r="V9" s="1073">
        <v>500</v>
      </c>
      <c r="W9" s="1073"/>
      <c r="X9" s="1073"/>
      <c r="Y9" s="1073"/>
      <c r="Z9" s="1073"/>
      <c r="AA9" s="1073">
        <v>10</v>
      </c>
      <c r="AB9" s="1073"/>
      <c r="AC9" s="1073"/>
      <c r="AD9" s="1073"/>
      <c r="AE9" s="1074"/>
      <c r="AF9" s="1048">
        <v>10</v>
      </c>
      <c r="AG9" s="1049"/>
      <c r="AH9" s="1049"/>
      <c r="AI9" s="1049"/>
      <c r="AJ9" s="1050"/>
      <c r="AK9" s="1115">
        <v>219</v>
      </c>
      <c r="AL9" s="1116"/>
      <c r="AM9" s="1116"/>
      <c r="AN9" s="1116"/>
      <c r="AO9" s="1116"/>
      <c r="AP9" s="1116" t="s">
        <v>557</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553</v>
      </c>
      <c r="BT9" s="1044"/>
      <c r="BU9" s="1044"/>
      <c r="BV9" s="1044"/>
      <c r="BW9" s="1044"/>
      <c r="BX9" s="1044"/>
      <c r="BY9" s="1044"/>
      <c r="BZ9" s="1044"/>
      <c r="CA9" s="1044"/>
      <c r="CB9" s="1044"/>
      <c r="CC9" s="1044"/>
      <c r="CD9" s="1044"/>
      <c r="CE9" s="1044"/>
      <c r="CF9" s="1044"/>
      <c r="CG9" s="1045"/>
      <c r="CH9" s="1018">
        <v>32</v>
      </c>
      <c r="CI9" s="1019"/>
      <c r="CJ9" s="1019"/>
      <c r="CK9" s="1019"/>
      <c r="CL9" s="1020"/>
      <c r="CM9" s="1018">
        <v>203</v>
      </c>
      <c r="CN9" s="1019"/>
      <c r="CO9" s="1019"/>
      <c r="CP9" s="1019"/>
      <c r="CQ9" s="1020"/>
      <c r="CR9" s="1018">
        <v>62</v>
      </c>
      <c r="CS9" s="1019"/>
      <c r="CT9" s="1019"/>
      <c r="CU9" s="1019"/>
      <c r="CV9" s="1020"/>
      <c r="CW9" s="1018" t="s">
        <v>558</v>
      </c>
      <c r="CX9" s="1019"/>
      <c r="CY9" s="1019"/>
      <c r="CZ9" s="1019"/>
      <c r="DA9" s="1020"/>
      <c r="DB9" s="1018" t="s">
        <v>556</v>
      </c>
      <c r="DC9" s="1019"/>
      <c r="DD9" s="1019"/>
      <c r="DE9" s="1019"/>
      <c r="DF9" s="1020"/>
      <c r="DG9" s="1018" t="s">
        <v>557</v>
      </c>
      <c r="DH9" s="1019"/>
      <c r="DI9" s="1019"/>
      <c r="DJ9" s="1019"/>
      <c r="DK9" s="1020"/>
      <c r="DL9" s="1018" t="s">
        <v>557</v>
      </c>
      <c r="DM9" s="1019"/>
      <c r="DN9" s="1019"/>
      <c r="DO9" s="1019"/>
      <c r="DP9" s="1020"/>
      <c r="DQ9" s="1018" t="s">
        <v>558</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554</v>
      </c>
      <c r="BT10" s="1044"/>
      <c r="BU10" s="1044"/>
      <c r="BV10" s="1044"/>
      <c r="BW10" s="1044"/>
      <c r="BX10" s="1044"/>
      <c r="BY10" s="1044"/>
      <c r="BZ10" s="1044"/>
      <c r="CA10" s="1044"/>
      <c r="CB10" s="1044"/>
      <c r="CC10" s="1044"/>
      <c r="CD10" s="1044"/>
      <c r="CE10" s="1044"/>
      <c r="CF10" s="1044"/>
      <c r="CG10" s="1045"/>
      <c r="CH10" s="1018">
        <v>-2</v>
      </c>
      <c r="CI10" s="1019"/>
      <c r="CJ10" s="1019"/>
      <c r="CK10" s="1019"/>
      <c r="CL10" s="1020"/>
      <c r="CM10" s="1018">
        <v>41</v>
      </c>
      <c r="CN10" s="1019"/>
      <c r="CO10" s="1019"/>
      <c r="CP10" s="1019"/>
      <c r="CQ10" s="1020"/>
      <c r="CR10" s="1018">
        <v>16</v>
      </c>
      <c r="CS10" s="1019"/>
      <c r="CT10" s="1019"/>
      <c r="CU10" s="1019"/>
      <c r="CV10" s="1020"/>
      <c r="CW10" s="1018" t="s">
        <v>557</v>
      </c>
      <c r="CX10" s="1019"/>
      <c r="CY10" s="1019"/>
      <c r="CZ10" s="1019"/>
      <c r="DA10" s="1020"/>
      <c r="DB10" s="1018" t="s">
        <v>558</v>
      </c>
      <c r="DC10" s="1019"/>
      <c r="DD10" s="1019"/>
      <c r="DE10" s="1019"/>
      <c r="DF10" s="1020"/>
      <c r="DG10" s="1018" t="s">
        <v>559</v>
      </c>
      <c r="DH10" s="1019"/>
      <c r="DI10" s="1019"/>
      <c r="DJ10" s="1019"/>
      <c r="DK10" s="1020"/>
      <c r="DL10" s="1018" t="s">
        <v>559</v>
      </c>
      <c r="DM10" s="1019"/>
      <c r="DN10" s="1019"/>
      <c r="DO10" s="1019"/>
      <c r="DP10" s="1020"/>
      <c r="DQ10" s="1018" t="s">
        <v>558</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370</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371</v>
      </c>
      <c r="B23" s="973" t="s">
        <v>372</v>
      </c>
      <c r="C23" s="974"/>
      <c r="D23" s="974"/>
      <c r="E23" s="974"/>
      <c r="F23" s="974"/>
      <c r="G23" s="974"/>
      <c r="H23" s="974"/>
      <c r="I23" s="974"/>
      <c r="J23" s="974"/>
      <c r="K23" s="974"/>
      <c r="L23" s="974"/>
      <c r="M23" s="974"/>
      <c r="N23" s="974"/>
      <c r="O23" s="974"/>
      <c r="P23" s="975"/>
      <c r="Q23" s="1097">
        <v>27335</v>
      </c>
      <c r="R23" s="1098"/>
      <c r="S23" s="1098"/>
      <c r="T23" s="1098"/>
      <c r="U23" s="1098"/>
      <c r="V23" s="1098">
        <v>26678</v>
      </c>
      <c r="W23" s="1098"/>
      <c r="X23" s="1098"/>
      <c r="Y23" s="1098"/>
      <c r="Z23" s="1098"/>
      <c r="AA23" s="1098">
        <v>657</v>
      </c>
      <c r="AB23" s="1098"/>
      <c r="AC23" s="1098"/>
      <c r="AD23" s="1098"/>
      <c r="AE23" s="1099"/>
      <c r="AF23" s="1100">
        <v>618</v>
      </c>
      <c r="AG23" s="1098"/>
      <c r="AH23" s="1098"/>
      <c r="AI23" s="1098"/>
      <c r="AJ23" s="1101"/>
      <c r="AK23" s="1102"/>
      <c r="AL23" s="1103"/>
      <c r="AM23" s="1103"/>
      <c r="AN23" s="1103"/>
      <c r="AO23" s="1103"/>
      <c r="AP23" s="1098">
        <v>22516</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373</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374</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375</v>
      </c>
      <c r="R26" s="1031"/>
      <c r="S26" s="1031"/>
      <c r="T26" s="1031"/>
      <c r="U26" s="1032"/>
      <c r="V26" s="1030" t="s">
        <v>376</v>
      </c>
      <c r="W26" s="1031"/>
      <c r="X26" s="1031"/>
      <c r="Y26" s="1031"/>
      <c r="Z26" s="1032"/>
      <c r="AA26" s="1030" t="s">
        <v>377</v>
      </c>
      <c r="AB26" s="1031"/>
      <c r="AC26" s="1031"/>
      <c r="AD26" s="1031"/>
      <c r="AE26" s="1031"/>
      <c r="AF26" s="1088" t="s">
        <v>378</v>
      </c>
      <c r="AG26" s="1037"/>
      <c r="AH26" s="1037"/>
      <c r="AI26" s="1037"/>
      <c r="AJ26" s="1089"/>
      <c r="AK26" s="1031" t="s">
        <v>379</v>
      </c>
      <c r="AL26" s="1031"/>
      <c r="AM26" s="1031"/>
      <c r="AN26" s="1031"/>
      <c r="AO26" s="1032"/>
      <c r="AP26" s="1030" t="s">
        <v>380</v>
      </c>
      <c r="AQ26" s="1031"/>
      <c r="AR26" s="1031"/>
      <c r="AS26" s="1031"/>
      <c r="AT26" s="1032"/>
      <c r="AU26" s="1030" t="s">
        <v>381</v>
      </c>
      <c r="AV26" s="1031"/>
      <c r="AW26" s="1031"/>
      <c r="AX26" s="1031"/>
      <c r="AY26" s="1032"/>
      <c r="AZ26" s="1030" t="s">
        <v>382</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383</v>
      </c>
      <c r="C28" s="1080"/>
      <c r="D28" s="1080"/>
      <c r="E28" s="1080"/>
      <c r="F28" s="1080"/>
      <c r="G28" s="1080"/>
      <c r="H28" s="1080"/>
      <c r="I28" s="1080"/>
      <c r="J28" s="1080"/>
      <c r="K28" s="1080"/>
      <c r="L28" s="1080"/>
      <c r="M28" s="1080"/>
      <c r="N28" s="1080"/>
      <c r="O28" s="1080"/>
      <c r="P28" s="1081"/>
      <c r="Q28" s="1082">
        <v>9104</v>
      </c>
      <c r="R28" s="1083"/>
      <c r="S28" s="1083"/>
      <c r="T28" s="1083"/>
      <c r="U28" s="1083"/>
      <c r="V28" s="1083">
        <v>8704</v>
      </c>
      <c r="W28" s="1083"/>
      <c r="X28" s="1083"/>
      <c r="Y28" s="1083"/>
      <c r="Z28" s="1083"/>
      <c r="AA28" s="1083">
        <v>399</v>
      </c>
      <c r="AB28" s="1083"/>
      <c r="AC28" s="1083"/>
      <c r="AD28" s="1083"/>
      <c r="AE28" s="1084"/>
      <c r="AF28" s="1085">
        <v>399</v>
      </c>
      <c r="AG28" s="1083"/>
      <c r="AH28" s="1083"/>
      <c r="AI28" s="1083"/>
      <c r="AJ28" s="1086"/>
      <c r="AK28" s="1087">
        <v>907</v>
      </c>
      <c r="AL28" s="1075"/>
      <c r="AM28" s="1075"/>
      <c r="AN28" s="1075"/>
      <c r="AO28" s="1075"/>
      <c r="AP28" s="1075" t="s">
        <v>558</v>
      </c>
      <c r="AQ28" s="1075"/>
      <c r="AR28" s="1075"/>
      <c r="AS28" s="1075"/>
      <c r="AT28" s="1075"/>
      <c r="AU28" s="1075" t="s">
        <v>557</v>
      </c>
      <c r="AV28" s="1075"/>
      <c r="AW28" s="1075"/>
      <c r="AX28" s="1075"/>
      <c r="AY28" s="1075"/>
      <c r="AZ28" s="1076" t="s">
        <v>557</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384</v>
      </c>
      <c r="C29" s="1067"/>
      <c r="D29" s="1067"/>
      <c r="E29" s="1067"/>
      <c r="F29" s="1067"/>
      <c r="G29" s="1067"/>
      <c r="H29" s="1067"/>
      <c r="I29" s="1067"/>
      <c r="J29" s="1067"/>
      <c r="K29" s="1067"/>
      <c r="L29" s="1067"/>
      <c r="M29" s="1067"/>
      <c r="N29" s="1067"/>
      <c r="O29" s="1067"/>
      <c r="P29" s="1068"/>
      <c r="Q29" s="1072">
        <v>676</v>
      </c>
      <c r="R29" s="1073"/>
      <c r="S29" s="1073"/>
      <c r="T29" s="1073"/>
      <c r="U29" s="1073"/>
      <c r="V29" s="1073">
        <v>646</v>
      </c>
      <c r="W29" s="1073"/>
      <c r="X29" s="1073"/>
      <c r="Y29" s="1073"/>
      <c r="Z29" s="1073"/>
      <c r="AA29" s="1073">
        <v>30</v>
      </c>
      <c r="AB29" s="1073"/>
      <c r="AC29" s="1073"/>
      <c r="AD29" s="1073"/>
      <c r="AE29" s="1074"/>
      <c r="AF29" s="1048">
        <v>30</v>
      </c>
      <c r="AG29" s="1049"/>
      <c r="AH29" s="1049"/>
      <c r="AI29" s="1049"/>
      <c r="AJ29" s="1050"/>
      <c r="AK29" s="1009">
        <v>174</v>
      </c>
      <c r="AL29" s="1000"/>
      <c r="AM29" s="1000"/>
      <c r="AN29" s="1000"/>
      <c r="AO29" s="1000"/>
      <c r="AP29" s="1000" t="s">
        <v>557</v>
      </c>
      <c r="AQ29" s="1000"/>
      <c r="AR29" s="1000"/>
      <c r="AS29" s="1000"/>
      <c r="AT29" s="1000"/>
      <c r="AU29" s="1000" t="s">
        <v>558</v>
      </c>
      <c r="AV29" s="1000"/>
      <c r="AW29" s="1000"/>
      <c r="AX29" s="1000"/>
      <c r="AY29" s="1000"/>
      <c r="AZ29" s="1071" t="s">
        <v>558</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385</v>
      </c>
      <c r="C30" s="1067"/>
      <c r="D30" s="1067"/>
      <c r="E30" s="1067"/>
      <c r="F30" s="1067"/>
      <c r="G30" s="1067"/>
      <c r="H30" s="1067"/>
      <c r="I30" s="1067"/>
      <c r="J30" s="1067"/>
      <c r="K30" s="1067"/>
      <c r="L30" s="1067"/>
      <c r="M30" s="1067"/>
      <c r="N30" s="1067"/>
      <c r="O30" s="1067"/>
      <c r="P30" s="1068"/>
      <c r="Q30" s="1072">
        <v>5622</v>
      </c>
      <c r="R30" s="1073"/>
      <c r="S30" s="1073"/>
      <c r="T30" s="1073"/>
      <c r="U30" s="1073"/>
      <c r="V30" s="1073">
        <v>5518</v>
      </c>
      <c r="W30" s="1073"/>
      <c r="X30" s="1073"/>
      <c r="Y30" s="1073"/>
      <c r="Z30" s="1073"/>
      <c r="AA30" s="1073">
        <v>105</v>
      </c>
      <c r="AB30" s="1073"/>
      <c r="AC30" s="1073"/>
      <c r="AD30" s="1073"/>
      <c r="AE30" s="1074"/>
      <c r="AF30" s="1048">
        <v>105</v>
      </c>
      <c r="AG30" s="1049"/>
      <c r="AH30" s="1049"/>
      <c r="AI30" s="1049"/>
      <c r="AJ30" s="1050"/>
      <c r="AK30" s="1009">
        <v>853</v>
      </c>
      <c r="AL30" s="1000"/>
      <c r="AM30" s="1000"/>
      <c r="AN30" s="1000"/>
      <c r="AO30" s="1000"/>
      <c r="AP30" s="1000" t="s">
        <v>558</v>
      </c>
      <c r="AQ30" s="1000"/>
      <c r="AR30" s="1000"/>
      <c r="AS30" s="1000"/>
      <c r="AT30" s="1000"/>
      <c r="AU30" s="1000" t="s">
        <v>557</v>
      </c>
      <c r="AV30" s="1000"/>
      <c r="AW30" s="1000"/>
      <c r="AX30" s="1000"/>
      <c r="AY30" s="1000"/>
      <c r="AZ30" s="1071" t="s">
        <v>559</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386</v>
      </c>
      <c r="C31" s="1067"/>
      <c r="D31" s="1067"/>
      <c r="E31" s="1067"/>
      <c r="F31" s="1067"/>
      <c r="G31" s="1067"/>
      <c r="H31" s="1067"/>
      <c r="I31" s="1067"/>
      <c r="J31" s="1067"/>
      <c r="K31" s="1067"/>
      <c r="L31" s="1067"/>
      <c r="M31" s="1067"/>
      <c r="N31" s="1067"/>
      <c r="O31" s="1067"/>
      <c r="P31" s="1068"/>
      <c r="Q31" s="1072">
        <v>285</v>
      </c>
      <c r="R31" s="1073"/>
      <c r="S31" s="1073"/>
      <c r="T31" s="1073"/>
      <c r="U31" s="1073"/>
      <c r="V31" s="1073">
        <v>281</v>
      </c>
      <c r="W31" s="1073"/>
      <c r="X31" s="1073"/>
      <c r="Y31" s="1073"/>
      <c r="Z31" s="1073"/>
      <c r="AA31" s="1073">
        <v>4</v>
      </c>
      <c r="AB31" s="1073"/>
      <c r="AC31" s="1073"/>
      <c r="AD31" s="1073"/>
      <c r="AE31" s="1074"/>
      <c r="AF31" s="1048">
        <v>4</v>
      </c>
      <c r="AG31" s="1049"/>
      <c r="AH31" s="1049"/>
      <c r="AI31" s="1049"/>
      <c r="AJ31" s="1050"/>
      <c r="AK31" s="1009">
        <v>22</v>
      </c>
      <c r="AL31" s="1000"/>
      <c r="AM31" s="1000"/>
      <c r="AN31" s="1000"/>
      <c r="AO31" s="1000"/>
      <c r="AP31" s="1000">
        <v>204</v>
      </c>
      <c r="AQ31" s="1000"/>
      <c r="AR31" s="1000"/>
      <c r="AS31" s="1000"/>
      <c r="AT31" s="1000"/>
      <c r="AU31" s="1000" t="s">
        <v>557</v>
      </c>
      <c r="AV31" s="1000"/>
      <c r="AW31" s="1000"/>
      <c r="AX31" s="1000"/>
      <c r="AY31" s="1000"/>
      <c r="AZ31" s="1071" t="s">
        <v>558</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387</v>
      </c>
      <c r="C32" s="1067"/>
      <c r="D32" s="1067"/>
      <c r="E32" s="1067"/>
      <c r="F32" s="1067"/>
      <c r="G32" s="1067"/>
      <c r="H32" s="1067"/>
      <c r="I32" s="1067"/>
      <c r="J32" s="1067"/>
      <c r="K32" s="1067"/>
      <c r="L32" s="1067"/>
      <c r="M32" s="1067"/>
      <c r="N32" s="1067"/>
      <c r="O32" s="1067"/>
      <c r="P32" s="1068"/>
      <c r="Q32" s="1072">
        <v>1407</v>
      </c>
      <c r="R32" s="1073"/>
      <c r="S32" s="1073"/>
      <c r="T32" s="1073"/>
      <c r="U32" s="1073"/>
      <c r="V32" s="1073">
        <v>1108</v>
      </c>
      <c r="W32" s="1073"/>
      <c r="X32" s="1073"/>
      <c r="Y32" s="1073"/>
      <c r="Z32" s="1073"/>
      <c r="AA32" s="1073">
        <v>299</v>
      </c>
      <c r="AB32" s="1073"/>
      <c r="AC32" s="1073"/>
      <c r="AD32" s="1073"/>
      <c r="AE32" s="1074"/>
      <c r="AF32" s="1048">
        <v>1772</v>
      </c>
      <c r="AG32" s="1049"/>
      <c r="AH32" s="1049"/>
      <c r="AI32" s="1049"/>
      <c r="AJ32" s="1050"/>
      <c r="AK32" s="1009">
        <v>48</v>
      </c>
      <c r="AL32" s="1000"/>
      <c r="AM32" s="1000"/>
      <c r="AN32" s="1000"/>
      <c r="AO32" s="1000"/>
      <c r="AP32" s="1000">
        <v>5966</v>
      </c>
      <c r="AQ32" s="1000"/>
      <c r="AR32" s="1000"/>
      <c r="AS32" s="1000"/>
      <c r="AT32" s="1000"/>
      <c r="AU32" s="1000">
        <v>18</v>
      </c>
      <c r="AV32" s="1000"/>
      <c r="AW32" s="1000"/>
      <c r="AX32" s="1000"/>
      <c r="AY32" s="1000"/>
      <c r="AZ32" s="1071" t="s">
        <v>557</v>
      </c>
      <c r="BA32" s="1071"/>
      <c r="BB32" s="1071"/>
      <c r="BC32" s="1071"/>
      <c r="BD32" s="1071"/>
      <c r="BE32" s="1061" t="s">
        <v>388</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389</v>
      </c>
      <c r="C33" s="1067"/>
      <c r="D33" s="1067"/>
      <c r="E33" s="1067"/>
      <c r="F33" s="1067"/>
      <c r="G33" s="1067"/>
      <c r="H33" s="1067"/>
      <c r="I33" s="1067"/>
      <c r="J33" s="1067"/>
      <c r="K33" s="1067"/>
      <c r="L33" s="1067"/>
      <c r="M33" s="1067"/>
      <c r="N33" s="1067"/>
      <c r="O33" s="1067"/>
      <c r="P33" s="1068"/>
      <c r="Q33" s="1072">
        <v>1055</v>
      </c>
      <c r="R33" s="1073"/>
      <c r="S33" s="1073"/>
      <c r="T33" s="1073"/>
      <c r="U33" s="1073"/>
      <c r="V33" s="1073">
        <v>1140</v>
      </c>
      <c r="W33" s="1073"/>
      <c r="X33" s="1073"/>
      <c r="Y33" s="1073"/>
      <c r="Z33" s="1073"/>
      <c r="AA33" s="1073">
        <v>-85</v>
      </c>
      <c r="AB33" s="1073"/>
      <c r="AC33" s="1073"/>
      <c r="AD33" s="1073"/>
      <c r="AE33" s="1074"/>
      <c r="AF33" s="1048">
        <v>443</v>
      </c>
      <c r="AG33" s="1049"/>
      <c r="AH33" s="1049"/>
      <c r="AI33" s="1049"/>
      <c r="AJ33" s="1050"/>
      <c r="AK33" s="1009">
        <v>157</v>
      </c>
      <c r="AL33" s="1000"/>
      <c r="AM33" s="1000"/>
      <c r="AN33" s="1000"/>
      <c r="AO33" s="1000"/>
      <c r="AP33" s="1000">
        <v>571</v>
      </c>
      <c r="AQ33" s="1000"/>
      <c r="AR33" s="1000"/>
      <c r="AS33" s="1000"/>
      <c r="AT33" s="1000"/>
      <c r="AU33" s="1000">
        <v>380</v>
      </c>
      <c r="AV33" s="1000"/>
      <c r="AW33" s="1000"/>
      <c r="AX33" s="1000"/>
      <c r="AY33" s="1000"/>
      <c r="AZ33" s="1071" t="s">
        <v>557</v>
      </c>
      <c r="BA33" s="1071"/>
      <c r="BB33" s="1071"/>
      <c r="BC33" s="1071"/>
      <c r="BD33" s="1071"/>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390</v>
      </c>
      <c r="C34" s="1067"/>
      <c r="D34" s="1067"/>
      <c r="E34" s="1067"/>
      <c r="F34" s="1067"/>
      <c r="G34" s="1067"/>
      <c r="H34" s="1067"/>
      <c r="I34" s="1067"/>
      <c r="J34" s="1067"/>
      <c r="K34" s="1067"/>
      <c r="L34" s="1067"/>
      <c r="M34" s="1067"/>
      <c r="N34" s="1067"/>
      <c r="O34" s="1067"/>
      <c r="P34" s="1068"/>
      <c r="Q34" s="1072">
        <v>1219</v>
      </c>
      <c r="R34" s="1073"/>
      <c r="S34" s="1073"/>
      <c r="T34" s="1073"/>
      <c r="U34" s="1073"/>
      <c r="V34" s="1073">
        <v>1159</v>
      </c>
      <c r="W34" s="1073"/>
      <c r="X34" s="1073"/>
      <c r="Y34" s="1073"/>
      <c r="Z34" s="1073"/>
      <c r="AA34" s="1073">
        <v>59</v>
      </c>
      <c r="AB34" s="1073"/>
      <c r="AC34" s="1073"/>
      <c r="AD34" s="1073"/>
      <c r="AE34" s="1074"/>
      <c r="AF34" s="1048">
        <v>50</v>
      </c>
      <c r="AG34" s="1049"/>
      <c r="AH34" s="1049"/>
      <c r="AI34" s="1049"/>
      <c r="AJ34" s="1050"/>
      <c r="AK34" s="1009">
        <v>499</v>
      </c>
      <c r="AL34" s="1000"/>
      <c r="AM34" s="1000"/>
      <c r="AN34" s="1000"/>
      <c r="AO34" s="1000"/>
      <c r="AP34" s="1000">
        <v>5955</v>
      </c>
      <c r="AQ34" s="1000"/>
      <c r="AR34" s="1000"/>
      <c r="AS34" s="1000"/>
      <c r="AT34" s="1000"/>
      <c r="AU34" s="1000">
        <v>5008</v>
      </c>
      <c r="AV34" s="1000"/>
      <c r="AW34" s="1000"/>
      <c r="AX34" s="1000"/>
      <c r="AY34" s="1000"/>
      <c r="AZ34" s="1071" t="s">
        <v>559</v>
      </c>
      <c r="BA34" s="1071"/>
      <c r="BB34" s="1071"/>
      <c r="BC34" s="1071"/>
      <c r="BD34" s="1071"/>
      <c r="BE34" s="1061" t="s">
        <v>391</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392</v>
      </c>
      <c r="C35" s="1067"/>
      <c r="D35" s="1067"/>
      <c r="E35" s="1067"/>
      <c r="F35" s="1067"/>
      <c r="G35" s="1067"/>
      <c r="H35" s="1067"/>
      <c r="I35" s="1067"/>
      <c r="J35" s="1067"/>
      <c r="K35" s="1067"/>
      <c r="L35" s="1067"/>
      <c r="M35" s="1067"/>
      <c r="N35" s="1067"/>
      <c r="O35" s="1067"/>
      <c r="P35" s="1068"/>
      <c r="Q35" s="1072">
        <v>18</v>
      </c>
      <c r="R35" s="1073"/>
      <c r="S35" s="1073"/>
      <c r="T35" s="1073"/>
      <c r="U35" s="1073"/>
      <c r="V35" s="1073">
        <v>17</v>
      </c>
      <c r="W35" s="1073"/>
      <c r="X35" s="1073"/>
      <c r="Y35" s="1073"/>
      <c r="Z35" s="1073"/>
      <c r="AA35" s="1073">
        <v>1</v>
      </c>
      <c r="AB35" s="1073"/>
      <c r="AC35" s="1073"/>
      <c r="AD35" s="1073"/>
      <c r="AE35" s="1074"/>
      <c r="AF35" s="1048">
        <v>1</v>
      </c>
      <c r="AG35" s="1049"/>
      <c r="AH35" s="1049"/>
      <c r="AI35" s="1049"/>
      <c r="AJ35" s="1050"/>
      <c r="AK35" s="1009">
        <v>4</v>
      </c>
      <c r="AL35" s="1000"/>
      <c r="AM35" s="1000"/>
      <c r="AN35" s="1000"/>
      <c r="AO35" s="1000"/>
      <c r="AP35" s="1000">
        <v>68</v>
      </c>
      <c r="AQ35" s="1000"/>
      <c r="AR35" s="1000"/>
      <c r="AS35" s="1000"/>
      <c r="AT35" s="1000"/>
      <c r="AU35" s="1000">
        <v>18</v>
      </c>
      <c r="AV35" s="1000"/>
      <c r="AW35" s="1000"/>
      <c r="AX35" s="1000"/>
      <c r="AY35" s="1000"/>
      <c r="AZ35" s="1071" t="s">
        <v>558</v>
      </c>
      <c r="BA35" s="1071"/>
      <c r="BB35" s="1071"/>
      <c r="BC35" s="1071"/>
      <c r="BD35" s="1071"/>
      <c r="BE35" s="1061" t="s">
        <v>391</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393</v>
      </c>
      <c r="C36" s="1067"/>
      <c r="D36" s="1067"/>
      <c r="E36" s="1067"/>
      <c r="F36" s="1067"/>
      <c r="G36" s="1067"/>
      <c r="H36" s="1067"/>
      <c r="I36" s="1067"/>
      <c r="J36" s="1067"/>
      <c r="K36" s="1067"/>
      <c r="L36" s="1067"/>
      <c r="M36" s="1067"/>
      <c r="N36" s="1067"/>
      <c r="O36" s="1067"/>
      <c r="P36" s="1068"/>
      <c r="Q36" s="1072">
        <v>82</v>
      </c>
      <c r="R36" s="1073"/>
      <c r="S36" s="1073"/>
      <c r="T36" s="1073"/>
      <c r="U36" s="1073"/>
      <c r="V36" s="1073">
        <v>77</v>
      </c>
      <c r="W36" s="1073"/>
      <c r="X36" s="1073"/>
      <c r="Y36" s="1073"/>
      <c r="Z36" s="1073"/>
      <c r="AA36" s="1073">
        <v>5</v>
      </c>
      <c r="AB36" s="1073"/>
      <c r="AC36" s="1073"/>
      <c r="AD36" s="1073"/>
      <c r="AE36" s="1074"/>
      <c r="AF36" s="1048">
        <v>5</v>
      </c>
      <c r="AG36" s="1049"/>
      <c r="AH36" s="1049"/>
      <c r="AI36" s="1049"/>
      <c r="AJ36" s="1050"/>
      <c r="AK36" s="1009">
        <v>53</v>
      </c>
      <c r="AL36" s="1000"/>
      <c r="AM36" s="1000"/>
      <c r="AN36" s="1000"/>
      <c r="AO36" s="1000"/>
      <c r="AP36" s="1000">
        <v>78</v>
      </c>
      <c r="AQ36" s="1000"/>
      <c r="AR36" s="1000"/>
      <c r="AS36" s="1000"/>
      <c r="AT36" s="1000"/>
      <c r="AU36" s="1000">
        <v>75</v>
      </c>
      <c r="AV36" s="1000"/>
      <c r="AW36" s="1000"/>
      <c r="AX36" s="1000"/>
      <c r="AY36" s="1000"/>
      <c r="AZ36" s="1071" t="s">
        <v>558</v>
      </c>
      <c r="BA36" s="1071"/>
      <c r="BB36" s="1071"/>
      <c r="BC36" s="1071"/>
      <c r="BD36" s="1071"/>
      <c r="BE36" s="1061" t="s">
        <v>391</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394</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371</v>
      </c>
      <c r="B63" s="973" t="s">
        <v>395</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2809</v>
      </c>
      <c r="AG63" s="988"/>
      <c r="AH63" s="988"/>
      <c r="AI63" s="988"/>
      <c r="AJ63" s="1059"/>
      <c r="AK63" s="1060"/>
      <c r="AL63" s="992"/>
      <c r="AM63" s="992"/>
      <c r="AN63" s="992"/>
      <c r="AO63" s="992"/>
      <c r="AP63" s="988">
        <v>12842</v>
      </c>
      <c r="AQ63" s="988"/>
      <c r="AR63" s="988"/>
      <c r="AS63" s="988"/>
      <c r="AT63" s="988"/>
      <c r="AU63" s="988">
        <v>5499</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397</v>
      </c>
      <c r="B66" s="1025"/>
      <c r="C66" s="1025"/>
      <c r="D66" s="1025"/>
      <c r="E66" s="1025"/>
      <c r="F66" s="1025"/>
      <c r="G66" s="1025"/>
      <c r="H66" s="1025"/>
      <c r="I66" s="1025"/>
      <c r="J66" s="1025"/>
      <c r="K66" s="1025"/>
      <c r="L66" s="1025"/>
      <c r="M66" s="1025"/>
      <c r="N66" s="1025"/>
      <c r="O66" s="1025"/>
      <c r="P66" s="1026"/>
      <c r="Q66" s="1030" t="s">
        <v>375</v>
      </c>
      <c r="R66" s="1031"/>
      <c r="S66" s="1031"/>
      <c r="T66" s="1031"/>
      <c r="U66" s="1032"/>
      <c r="V66" s="1030" t="s">
        <v>376</v>
      </c>
      <c r="W66" s="1031"/>
      <c r="X66" s="1031"/>
      <c r="Y66" s="1031"/>
      <c r="Z66" s="1032"/>
      <c r="AA66" s="1030" t="s">
        <v>377</v>
      </c>
      <c r="AB66" s="1031"/>
      <c r="AC66" s="1031"/>
      <c r="AD66" s="1031"/>
      <c r="AE66" s="1032"/>
      <c r="AF66" s="1036" t="s">
        <v>378</v>
      </c>
      <c r="AG66" s="1037"/>
      <c r="AH66" s="1037"/>
      <c r="AI66" s="1037"/>
      <c r="AJ66" s="1038"/>
      <c r="AK66" s="1030" t="s">
        <v>379</v>
      </c>
      <c r="AL66" s="1025"/>
      <c r="AM66" s="1025"/>
      <c r="AN66" s="1025"/>
      <c r="AO66" s="1026"/>
      <c r="AP66" s="1030" t="s">
        <v>380</v>
      </c>
      <c r="AQ66" s="1031"/>
      <c r="AR66" s="1031"/>
      <c r="AS66" s="1031"/>
      <c r="AT66" s="1032"/>
      <c r="AU66" s="1030" t="s">
        <v>398</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544</v>
      </c>
      <c r="C68" s="1015"/>
      <c r="D68" s="1015"/>
      <c r="E68" s="1015"/>
      <c r="F68" s="1015"/>
      <c r="G68" s="1015"/>
      <c r="H68" s="1015"/>
      <c r="I68" s="1015"/>
      <c r="J68" s="1015"/>
      <c r="K68" s="1015"/>
      <c r="L68" s="1015"/>
      <c r="M68" s="1015"/>
      <c r="N68" s="1015"/>
      <c r="O68" s="1015"/>
      <c r="P68" s="1016"/>
      <c r="Q68" s="1017">
        <v>1841</v>
      </c>
      <c r="R68" s="1011"/>
      <c r="S68" s="1011"/>
      <c r="T68" s="1011"/>
      <c r="U68" s="1011"/>
      <c r="V68" s="1011">
        <v>1755</v>
      </c>
      <c r="W68" s="1011"/>
      <c r="X68" s="1011"/>
      <c r="Y68" s="1011"/>
      <c r="Z68" s="1011"/>
      <c r="AA68" s="1011">
        <v>86</v>
      </c>
      <c r="AB68" s="1011"/>
      <c r="AC68" s="1011"/>
      <c r="AD68" s="1011"/>
      <c r="AE68" s="1011"/>
      <c r="AF68" s="1011">
        <v>70</v>
      </c>
      <c r="AG68" s="1011"/>
      <c r="AH68" s="1011"/>
      <c r="AI68" s="1011"/>
      <c r="AJ68" s="1011"/>
      <c r="AK68" s="1011">
        <v>14</v>
      </c>
      <c r="AL68" s="1011"/>
      <c r="AM68" s="1011"/>
      <c r="AN68" s="1011"/>
      <c r="AO68" s="1011"/>
      <c r="AP68" s="1011">
        <v>665</v>
      </c>
      <c r="AQ68" s="1011"/>
      <c r="AR68" s="1011"/>
      <c r="AS68" s="1011"/>
      <c r="AT68" s="1011"/>
      <c r="AU68" s="1011">
        <v>406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545</v>
      </c>
      <c r="C69" s="1004"/>
      <c r="D69" s="1004"/>
      <c r="E69" s="1004"/>
      <c r="F69" s="1004"/>
      <c r="G69" s="1004"/>
      <c r="H69" s="1004"/>
      <c r="I69" s="1004"/>
      <c r="J69" s="1004"/>
      <c r="K69" s="1004"/>
      <c r="L69" s="1004"/>
      <c r="M69" s="1004"/>
      <c r="N69" s="1004"/>
      <c r="O69" s="1004"/>
      <c r="P69" s="1005"/>
      <c r="Q69" s="1006">
        <v>10977</v>
      </c>
      <c r="R69" s="1000"/>
      <c r="S69" s="1000"/>
      <c r="T69" s="1000"/>
      <c r="U69" s="1000"/>
      <c r="V69" s="1000">
        <v>10737</v>
      </c>
      <c r="W69" s="1000"/>
      <c r="X69" s="1000"/>
      <c r="Y69" s="1000"/>
      <c r="Z69" s="1000"/>
      <c r="AA69" s="1000">
        <v>240</v>
      </c>
      <c r="AB69" s="1000"/>
      <c r="AC69" s="1000"/>
      <c r="AD69" s="1000"/>
      <c r="AE69" s="1000"/>
      <c r="AF69" s="1000">
        <v>6273</v>
      </c>
      <c r="AG69" s="1000"/>
      <c r="AH69" s="1000"/>
      <c r="AI69" s="1000"/>
      <c r="AJ69" s="1000"/>
      <c r="AK69" s="1000" t="s">
        <v>556</v>
      </c>
      <c r="AL69" s="1000"/>
      <c r="AM69" s="1000"/>
      <c r="AN69" s="1000"/>
      <c r="AO69" s="1000"/>
      <c r="AP69" s="1000">
        <v>9836</v>
      </c>
      <c r="AQ69" s="1000"/>
      <c r="AR69" s="1000"/>
      <c r="AS69" s="1000"/>
      <c r="AT69" s="1000"/>
      <c r="AU69" s="1000">
        <v>4170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546</v>
      </c>
      <c r="C70" s="1004"/>
      <c r="D70" s="1004"/>
      <c r="E70" s="1004"/>
      <c r="F70" s="1004"/>
      <c r="G70" s="1004"/>
      <c r="H70" s="1004"/>
      <c r="I70" s="1004"/>
      <c r="J70" s="1004"/>
      <c r="K70" s="1004"/>
      <c r="L70" s="1004"/>
      <c r="M70" s="1004"/>
      <c r="N70" s="1004"/>
      <c r="O70" s="1004"/>
      <c r="P70" s="1005"/>
      <c r="Q70" s="1006">
        <v>476</v>
      </c>
      <c r="R70" s="1000"/>
      <c r="S70" s="1000"/>
      <c r="T70" s="1000"/>
      <c r="U70" s="1000"/>
      <c r="V70" s="1000">
        <v>482</v>
      </c>
      <c r="W70" s="1000"/>
      <c r="X70" s="1000"/>
      <c r="Y70" s="1000"/>
      <c r="Z70" s="1000"/>
      <c r="AA70" s="1000">
        <v>-6</v>
      </c>
      <c r="AB70" s="1000"/>
      <c r="AC70" s="1000"/>
      <c r="AD70" s="1000"/>
      <c r="AE70" s="1000"/>
      <c r="AF70" s="1000">
        <v>529</v>
      </c>
      <c r="AG70" s="1000"/>
      <c r="AH70" s="1000"/>
      <c r="AI70" s="1000"/>
      <c r="AJ70" s="1000"/>
      <c r="AK70" s="1000" t="s">
        <v>557</v>
      </c>
      <c r="AL70" s="1000"/>
      <c r="AM70" s="1000"/>
      <c r="AN70" s="1000"/>
      <c r="AO70" s="1000"/>
      <c r="AP70" s="1000" t="s">
        <v>557</v>
      </c>
      <c r="AQ70" s="1000"/>
      <c r="AR70" s="1000"/>
      <c r="AS70" s="1000"/>
      <c r="AT70" s="1000"/>
      <c r="AU70" s="1000" t="s">
        <v>557</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547</v>
      </c>
      <c r="C71" s="1004"/>
      <c r="D71" s="1004"/>
      <c r="E71" s="1004"/>
      <c r="F71" s="1004"/>
      <c r="G71" s="1004"/>
      <c r="H71" s="1004"/>
      <c r="I71" s="1004"/>
      <c r="J71" s="1004"/>
      <c r="K71" s="1004"/>
      <c r="L71" s="1004"/>
      <c r="M71" s="1004"/>
      <c r="N71" s="1004"/>
      <c r="O71" s="1004"/>
      <c r="P71" s="1005"/>
      <c r="Q71" s="1006">
        <v>165</v>
      </c>
      <c r="R71" s="1000"/>
      <c r="S71" s="1000"/>
      <c r="T71" s="1000"/>
      <c r="U71" s="1000"/>
      <c r="V71" s="1000">
        <v>127</v>
      </c>
      <c r="W71" s="1000"/>
      <c r="X71" s="1000"/>
      <c r="Y71" s="1000"/>
      <c r="Z71" s="1000"/>
      <c r="AA71" s="1000">
        <v>38</v>
      </c>
      <c r="AB71" s="1000"/>
      <c r="AC71" s="1000"/>
      <c r="AD71" s="1000"/>
      <c r="AE71" s="1000"/>
      <c r="AF71" s="1000">
        <v>38</v>
      </c>
      <c r="AG71" s="1000"/>
      <c r="AH71" s="1000"/>
      <c r="AI71" s="1000"/>
      <c r="AJ71" s="1000"/>
      <c r="AK71" s="1000">
        <v>13</v>
      </c>
      <c r="AL71" s="1000"/>
      <c r="AM71" s="1000"/>
      <c r="AN71" s="1000"/>
      <c r="AO71" s="1000"/>
      <c r="AP71" s="1000" t="s">
        <v>557</v>
      </c>
      <c r="AQ71" s="1000"/>
      <c r="AR71" s="1000"/>
      <c r="AS71" s="1000"/>
      <c r="AT71" s="1000"/>
      <c r="AU71" s="1000" t="s">
        <v>558</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548</v>
      </c>
      <c r="C72" s="1004"/>
      <c r="D72" s="1004"/>
      <c r="E72" s="1004"/>
      <c r="F72" s="1004"/>
      <c r="G72" s="1004"/>
      <c r="H72" s="1004"/>
      <c r="I72" s="1004"/>
      <c r="J72" s="1004"/>
      <c r="K72" s="1004"/>
      <c r="L72" s="1004"/>
      <c r="M72" s="1004"/>
      <c r="N72" s="1004"/>
      <c r="O72" s="1004"/>
      <c r="P72" s="1005"/>
      <c r="Q72" s="1006">
        <v>7053</v>
      </c>
      <c r="R72" s="1000"/>
      <c r="S72" s="1000"/>
      <c r="T72" s="1000"/>
      <c r="U72" s="1000"/>
      <c r="V72" s="1000">
        <v>6489</v>
      </c>
      <c r="W72" s="1000"/>
      <c r="X72" s="1000"/>
      <c r="Y72" s="1000"/>
      <c r="Z72" s="1000"/>
      <c r="AA72" s="1000">
        <v>565</v>
      </c>
      <c r="AB72" s="1000"/>
      <c r="AC72" s="1000"/>
      <c r="AD72" s="1000"/>
      <c r="AE72" s="1000"/>
      <c r="AF72" s="1000">
        <v>565</v>
      </c>
      <c r="AG72" s="1000"/>
      <c r="AH72" s="1000"/>
      <c r="AI72" s="1000"/>
      <c r="AJ72" s="1000"/>
      <c r="AK72" s="1000">
        <v>305</v>
      </c>
      <c r="AL72" s="1000"/>
      <c r="AM72" s="1000"/>
      <c r="AN72" s="1000"/>
      <c r="AO72" s="1000"/>
      <c r="AP72" s="1000" t="s">
        <v>557</v>
      </c>
      <c r="AQ72" s="1000"/>
      <c r="AR72" s="1000"/>
      <c r="AS72" s="1000"/>
      <c r="AT72" s="1000"/>
      <c r="AU72" s="1000" t="s">
        <v>560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549</v>
      </c>
      <c r="C73" s="1004"/>
      <c r="D73" s="1004"/>
      <c r="E73" s="1004"/>
      <c r="F73" s="1004"/>
      <c r="G73" s="1004"/>
      <c r="H73" s="1004"/>
      <c r="I73" s="1004"/>
      <c r="J73" s="1004"/>
      <c r="K73" s="1004"/>
      <c r="L73" s="1004"/>
      <c r="M73" s="1004"/>
      <c r="N73" s="1004"/>
      <c r="O73" s="1004"/>
      <c r="P73" s="1005"/>
      <c r="Q73" s="1006">
        <v>100</v>
      </c>
      <c r="R73" s="1000"/>
      <c r="S73" s="1000"/>
      <c r="T73" s="1000"/>
      <c r="U73" s="1000"/>
      <c r="V73" s="1000">
        <v>89</v>
      </c>
      <c r="W73" s="1000"/>
      <c r="X73" s="1000"/>
      <c r="Y73" s="1000"/>
      <c r="Z73" s="1000"/>
      <c r="AA73" s="1000">
        <v>10</v>
      </c>
      <c r="AB73" s="1000"/>
      <c r="AC73" s="1000"/>
      <c r="AD73" s="1000"/>
      <c r="AE73" s="1000"/>
      <c r="AF73" s="1000">
        <v>10</v>
      </c>
      <c r="AG73" s="1000"/>
      <c r="AH73" s="1000"/>
      <c r="AI73" s="1000"/>
      <c r="AJ73" s="1000"/>
      <c r="AK73" s="1000">
        <v>1</v>
      </c>
      <c r="AL73" s="1000"/>
      <c r="AM73" s="1000"/>
      <c r="AN73" s="1000"/>
      <c r="AO73" s="1000"/>
      <c r="AP73" s="1000" t="s">
        <v>558</v>
      </c>
      <c r="AQ73" s="1000"/>
      <c r="AR73" s="1000"/>
      <c r="AS73" s="1000"/>
      <c r="AT73" s="1000"/>
      <c r="AU73" s="1000" t="s">
        <v>557</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550</v>
      </c>
      <c r="C74" s="1004"/>
      <c r="D74" s="1004"/>
      <c r="E74" s="1004"/>
      <c r="F74" s="1004"/>
      <c r="G74" s="1004"/>
      <c r="H74" s="1004"/>
      <c r="I74" s="1004"/>
      <c r="J74" s="1004"/>
      <c r="K74" s="1004"/>
      <c r="L74" s="1004"/>
      <c r="M74" s="1004"/>
      <c r="N74" s="1004"/>
      <c r="O74" s="1004"/>
      <c r="P74" s="1005"/>
      <c r="Q74" s="1006">
        <v>227448</v>
      </c>
      <c r="R74" s="1000"/>
      <c r="S74" s="1000"/>
      <c r="T74" s="1000"/>
      <c r="U74" s="1000"/>
      <c r="V74" s="1000">
        <v>221433</v>
      </c>
      <c r="W74" s="1000"/>
      <c r="X74" s="1000"/>
      <c r="Y74" s="1000"/>
      <c r="Z74" s="1000"/>
      <c r="AA74" s="1000">
        <v>6016</v>
      </c>
      <c r="AB74" s="1000"/>
      <c r="AC74" s="1000"/>
      <c r="AD74" s="1000"/>
      <c r="AE74" s="1000"/>
      <c r="AF74" s="1000">
        <v>6016</v>
      </c>
      <c r="AG74" s="1000"/>
      <c r="AH74" s="1000"/>
      <c r="AI74" s="1000"/>
      <c r="AJ74" s="1000"/>
      <c r="AK74" s="1000">
        <v>1477</v>
      </c>
      <c r="AL74" s="1000"/>
      <c r="AM74" s="1000"/>
      <c r="AN74" s="1000"/>
      <c r="AO74" s="1000"/>
      <c r="AP74" s="1000" t="s">
        <v>558</v>
      </c>
      <c r="AQ74" s="1000"/>
      <c r="AR74" s="1000"/>
      <c r="AS74" s="1000"/>
      <c r="AT74" s="1000"/>
      <c r="AU74" s="1000" t="s">
        <v>558</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371</v>
      </c>
      <c r="B88" s="973" t="s">
        <v>399</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13501</v>
      </c>
      <c r="AG88" s="988"/>
      <c r="AH88" s="988"/>
      <c r="AI88" s="988"/>
      <c r="AJ88" s="988"/>
      <c r="AK88" s="992"/>
      <c r="AL88" s="992"/>
      <c r="AM88" s="992"/>
      <c r="AN88" s="992"/>
      <c r="AO88" s="992"/>
      <c r="AP88" s="988">
        <v>10501</v>
      </c>
      <c r="AQ88" s="988"/>
      <c r="AR88" s="988"/>
      <c r="AS88" s="988"/>
      <c r="AT88" s="988"/>
      <c r="AU88" s="988">
        <v>4576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73" t="s">
        <v>400</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283</v>
      </c>
      <c r="CS102" s="980"/>
      <c r="CT102" s="980"/>
      <c r="CU102" s="980"/>
      <c r="CV102" s="981"/>
      <c r="CW102" s="979" t="s">
        <v>562</v>
      </c>
      <c r="CX102" s="980"/>
      <c r="CY102" s="980"/>
      <c r="CZ102" s="980"/>
      <c r="DA102" s="981"/>
      <c r="DB102" s="979" t="s">
        <v>562</v>
      </c>
      <c r="DC102" s="980"/>
      <c r="DD102" s="980"/>
      <c r="DE102" s="980"/>
      <c r="DF102" s="981"/>
      <c r="DG102" s="979" t="s">
        <v>562</v>
      </c>
      <c r="DH102" s="980"/>
      <c r="DI102" s="980"/>
      <c r="DJ102" s="980"/>
      <c r="DK102" s="981"/>
      <c r="DL102" s="979" t="s">
        <v>563</v>
      </c>
      <c r="DM102" s="980"/>
      <c r="DN102" s="980"/>
      <c r="DO102" s="980"/>
      <c r="DP102" s="981"/>
      <c r="DQ102" s="979" t="s">
        <v>562</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407</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408</v>
      </c>
      <c r="AB109" s="923"/>
      <c r="AC109" s="923"/>
      <c r="AD109" s="923"/>
      <c r="AE109" s="924"/>
      <c r="AF109" s="925" t="s">
        <v>289</v>
      </c>
      <c r="AG109" s="923"/>
      <c r="AH109" s="923"/>
      <c r="AI109" s="923"/>
      <c r="AJ109" s="924"/>
      <c r="AK109" s="925" t="s">
        <v>288</v>
      </c>
      <c r="AL109" s="923"/>
      <c r="AM109" s="923"/>
      <c r="AN109" s="923"/>
      <c r="AO109" s="924"/>
      <c r="AP109" s="925" t="s">
        <v>409</v>
      </c>
      <c r="AQ109" s="923"/>
      <c r="AR109" s="923"/>
      <c r="AS109" s="923"/>
      <c r="AT109" s="954"/>
      <c r="AU109" s="922" t="s">
        <v>407</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408</v>
      </c>
      <c r="BR109" s="923"/>
      <c r="BS109" s="923"/>
      <c r="BT109" s="923"/>
      <c r="BU109" s="924"/>
      <c r="BV109" s="925" t="s">
        <v>289</v>
      </c>
      <c r="BW109" s="923"/>
      <c r="BX109" s="923"/>
      <c r="BY109" s="923"/>
      <c r="BZ109" s="924"/>
      <c r="CA109" s="925" t="s">
        <v>288</v>
      </c>
      <c r="CB109" s="923"/>
      <c r="CC109" s="923"/>
      <c r="CD109" s="923"/>
      <c r="CE109" s="924"/>
      <c r="CF109" s="961" t="s">
        <v>409</v>
      </c>
      <c r="CG109" s="961"/>
      <c r="CH109" s="961"/>
      <c r="CI109" s="961"/>
      <c r="CJ109" s="961"/>
      <c r="CK109" s="925" t="s">
        <v>410</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408</v>
      </c>
      <c r="DH109" s="923"/>
      <c r="DI109" s="923"/>
      <c r="DJ109" s="923"/>
      <c r="DK109" s="924"/>
      <c r="DL109" s="925" t="s">
        <v>289</v>
      </c>
      <c r="DM109" s="923"/>
      <c r="DN109" s="923"/>
      <c r="DO109" s="923"/>
      <c r="DP109" s="924"/>
      <c r="DQ109" s="925" t="s">
        <v>288</v>
      </c>
      <c r="DR109" s="923"/>
      <c r="DS109" s="923"/>
      <c r="DT109" s="923"/>
      <c r="DU109" s="924"/>
      <c r="DV109" s="925" t="s">
        <v>409</v>
      </c>
      <c r="DW109" s="923"/>
      <c r="DX109" s="923"/>
      <c r="DY109" s="923"/>
      <c r="DZ109" s="954"/>
    </row>
    <row r="110" spans="1:131" s="199" customFormat="1" ht="26.25" customHeight="1">
      <c r="A110" s="825" t="s">
        <v>411</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3140569</v>
      </c>
      <c r="AB110" s="916"/>
      <c r="AC110" s="916"/>
      <c r="AD110" s="916"/>
      <c r="AE110" s="917"/>
      <c r="AF110" s="918">
        <v>3341009</v>
      </c>
      <c r="AG110" s="916"/>
      <c r="AH110" s="916"/>
      <c r="AI110" s="916"/>
      <c r="AJ110" s="917"/>
      <c r="AK110" s="918">
        <v>3390095</v>
      </c>
      <c r="AL110" s="916"/>
      <c r="AM110" s="916"/>
      <c r="AN110" s="916"/>
      <c r="AO110" s="917"/>
      <c r="AP110" s="919">
        <v>26.4</v>
      </c>
      <c r="AQ110" s="920"/>
      <c r="AR110" s="920"/>
      <c r="AS110" s="920"/>
      <c r="AT110" s="921"/>
      <c r="AU110" s="955" t="s">
        <v>62</v>
      </c>
      <c r="AV110" s="956"/>
      <c r="AW110" s="956"/>
      <c r="AX110" s="956"/>
      <c r="AY110" s="956"/>
      <c r="AZ110" s="881" t="s">
        <v>412</v>
      </c>
      <c r="BA110" s="826"/>
      <c r="BB110" s="826"/>
      <c r="BC110" s="826"/>
      <c r="BD110" s="826"/>
      <c r="BE110" s="826"/>
      <c r="BF110" s="826"/>
      <c r="BG110" s="826"/>
      <c r="BH110" s="826"/>
      <c r="BI110" s="826"/>
      <c r="BJ110" s="826"/>
      <c r="BK110" s="826"/>
      <c r="BL110" s="826"/>
      <c r="BM110" s="826"/>
      <c r="BN110" s="826"/>
      <c r="BO110" s="826"/>
      <c r="BP110" s="827"/>
      <c r="BQ110" s="882">
        <v>22962895</v>
      </c>
      <c r="BR110" s="863"/>
      <c r="BS110" s="863"/>
      <c r="BT110" s="863"/>
      <c r="BU110" s="863"/>
      <c r="BV110" s="863">
        <v>22806714</v>
      </c>
      <c r="BW110" s="863"/>
      <c r="BX110" s="863"/>
      <c r="BY110" s="863"/>
      <c r="BZ110" s="863"/>
      <c r="CA110" s="863">
        <v>22516104</v>
      </c>
      <c r="CB110" s="863"/>
      <c r="CC110" s="863"/>
      <c r="CD110" s="863"/>
      <c r="CE110" s="863"/>
      <c r="CF110" s="887">
        <v>175</v>
      </c>
      <c r="CG110" s="888"/>
      <c r="CH110" s="888"/>
      <c r="CI110" s="888"/>
      <c r="CJ110" s="888"/>
      <c r="CK110" s="951" t="s">
        <v>413</v>
      </c>
      <c r="CL110" s="837"/>
      <c r="CM110" s="912" t="s">
        <v>414</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c r="A111" s="792" t="s">
        <v>415</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416</v>
      </c>
      <c r="BA111" s="768"/>
      <c r="BB111" s="768"/>
      <c r="BC111" s="768"/>
      <c r="BD111" s="768"/>
      <c r="BE111" s="768"/>
      <c r="BF111" s="768"/>
      <c r="BG111" s="768"/>
      <c r="BH111" s="768"/>
      <c r="BI111" s="768"/>
      <c r="BJ111" s="768"/>
      <c r="BK111" s="768"/>
      <c r="BL111" s="768"/>
      <c r="BM111" s="768"/>
      <c r="BN111" s="768"/>
      <c r="BO111" s="768"/>
      <c r="BP111" s="769"/>
      <c r="BQ111" s="834">
        <v>60000</v>
      </c>
      <c r="BR111" s="835"/>
      <c r="BS111" s="835"/>
      <c r="BT111" s="835"/>
      <c r="BU111" s="835"/>
      <c r="BV111" s="835">
        <v>163336</v>
      </c>
      <c r="BW111" s="835"/>
      <c r="BX111" s="835"/>
      <c r="BY111" s="835"/>
      <c r="BZ111" s="835"/>
      <c r="CA111" s="835">
        <v>20000</v>
      </c>
      <c r="CB111" s="835"/>
      <c r="CC111" s="835"/>
      <c r="CD111" s="835"/>
      <c r="CE111" s="835"/>
      <c r="CF111" s="896">
        <v>0.2</v>
      </c>
      <c r="CG111" s="897"/>
      <c r="CH111" s="897"/>
      <c r="CI111" s="897"/>
      <c r="CJ111" s="897"/>
      <c r="CK111" s="952"/>
      <c r="CL111" s="839"/>
      <c r="CM111" s="842" t="s">
        <v>417</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c r="A112" s="937" t="s">
        <v>418</v>
      </c>
      <c r="B112" s="938"/>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420</v>
      </c>
      <c r="BA112" s="768"/>
      <c r="BB112" s="768"/>
      <c r="BC112" s="768"/>
      <c r="BD112" s="768"/>
      <c r="BE112" s="768"/>
      <c r="BF112" s="768"/>
      <c r="BG112" s="768"/>
      <c r="BH112" s="768"/>
      <c r="BI112" s="768"/>
      <c r="BJ112" s="768"/>
      <c r="BK112" s="768"/>
      <c r="BL112" s="768"/>
      <c r="BM112" s="768"/>
      <c r="BN112" s="768"/>
      <c r="BO112" s="768"/>
      <c r="BP112" s="769"/>
      <c r="BQ112" s="834">
        <v>5750598</v>
      </c>
      <c r="BR112" s="835"/>
      <c r="BS112" s="835"/>
      <c r="BT112" s="835"/>
      <c r="BU112" s="835"/>
      <c r="BV112" s="835">
        <v>5711829</v>
      </c>
      <c r="BW112" s="835"/>
      <c r="BX112" s="835"/>
      <c r="BY112" s="835"/>
      <c r="BZ112" s="835"/>
      <c r="CA112" s="835">
        <v>5498915</v>
      </c>
      <c r="CB112" s="835"/>
      <c r="CC112" s="835"/>
      <c r="CD112" s="835"/>
      <c r="CE112" s="835"/>
      <c r="CF112" s="896">
        <v>42.7</v>
      </c>
      <c r="CG112" s="897"/>
      <c r="CH112" s="897"/>
      <c r="CI112" s="897"/>
      <c r="CJ112" s="897"/>
      <c r="CK112" s="952"/>
      <c r="CL112" s="839"/>
      <c r="CM112" s="842" t="s">
        <v>421</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c r="A113" s="939"/>
      <c r="B113" s="940"/>
      <c r="C113" s="768" t="s">
        <v>422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479428</v>
      </c>
      <c r="AB113" s="944"/>
      <c r="AC113" s="944"/>
      <c r="AD113" s="944"/>
      <c r="AE113" s="945"/>
      <c r="AF113" s="946">
        <v>523939</v>
      </c>
      <c r="AG113" s="944"/>
      <c r="AH113" s="944"/>
      <c r="AI113" s="944"/>
      <c r="AJ113" s="945"/>
      <c r="AK113" s="946">
        <v>513979</v>
      </c>
      <c r="AL113" s="944"/>
      <c r="AM113" s="944"/>
      <c r="AN113" s="944"/>
      <c r="AO113" s="945"/>
      <c r="AP113" s="947">
        <v>4</v>
      </c>
      <c r="AQ113" s="948"/>
      <c r="AR113" s="948"/>
      <c r="AS113" s="948"/>
      <c r="AT113" s="949"/>
      <c r="AU113" s="957"/>
      <c r="AV113" s="958"/>
      <c r="AW113" s="958"/>
      <c r="AX113" s="958"/>
      <c r="AY113" s="958"/>
      <c r="AZ113" s="833" t="s">
        <v>423</v>
      </c>
      <c r="BA113" s="768"/>
      <c r="BB113" s="768"/>
      <c r="BC113" s="768"/>
      <c r="BD113" s="768"/>
      <c r="BE113" s="768"/>
      <c r="BF113" s="768"/>
      <c r="BG113" s="768"/>
      <c r="BH113" s="768"/>
      <c r="BI113" s="768"/>
      <c r="BJ113" s="768"/>
      <c r="BK113" s="768"/>
      <c r="BL113" s="768"/>
      <c r="BM113" s="768"/>
      <c r="BN113" s="768"/>
      <c r="BO113" s="768"/>
      <c r="BP113" s="769"/>
      <c r="BQ113" s="834">
        <v>4595092</v>
      </c>
      <c r="BR113" s="835"/>
      <c r="BS113" s="835"/>
      <c r="BT113" s="835"/>
      <c r="BU113" s="835"/>
      <c r="BV113" s="835">
        <v>5008113</v>
      </c>
      <c r="BW113" s="835"/>
      <c r="BX113" s="835"/>
      <c r="BY113" s="835"/>
      <c r="BZ113" s="835"/>
      <c r="CA113" s="835">
        <v>4575210</v>
      </c>
      <c r="CB113" s="835"/>
      <c r="CC113" s="835"/>
      <c r="CD113" s="835"/>
      <c r="CE113" s="835"/>
      <c r="CF113" s="896">
        <v>35.6</v>
      </c>
      <c r="CG113" s="897"/>
      <c r="CH113" s="897"/>
      <c r="CI113" s="897"/>
      <c r="CJ113" s="897"/>
      <c r="CK113" s="952"/>
      <c r="CL113" s="839"/>
      <c r="CM113" s="842" t="s">
        <v>424</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c r="A114" s="939"/>
      <c r="B114" s="940"/>
      <c r="C114" s="768" t="s">
        <v>425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543894</v>
      </c>
      <c r="AB114" s="798"/>
      <c r="AC114" s="798"/>
      <c r="AD114" s="798"/>
      <c r="AE114" s="799"/>
      <c r="AF114" s="800">
        <v>497209</v>
      </c>
      <c r="AG114" s="798"/>
      <c r="AH114" s="798"/>
      <c r="AI114" s="798"/>
      <c r="AJ114" s="799"/>
      <c r="AK114" s="800">
        <v>429785</v>
      </c>
      <c r="AL114" s="798"/>
      <c r="AM114" s="798"/>
      <c r="AN114" s="798"/>
      <c r="AO114" s="799"/>
      <c r="AP114" s="845">
        <v>3.3</v>
      </c>
      <c r="AQ114" s="846"/>
      <c r="AR114" s="846"/>
      <c r="AS114" s="846"/>
      <c r="AT114" s="847"/>
      <c r="AU114" s="957"/>
      <c r="AV114" s="958"/>
      <c r="AW114" s="958"/>
      <c r="AX114" s="958"/>
      <c r="AY114" s="958"/>
      <c r="AZ114" s="833" t="s">
        <v>426</v>
      </c>
      <c r="BA114" s="768"/>
      <c r="BB114" s="768"/>
      <c r="BC114" s="768"/>
      <c r="BD114" s="768"/>
      <c r="BE114" s="768"/>
      <c r="BF114" s="768"/>
      <c r="BG114" s="768"/>
      <c r="BH114" s="768"/>
      <c r="BI114" s="768"/>
      <c r="BJ114" s="768"/>
      <c r="BK114" s="768"/>
      <c r="BL114" s="768"/>
      <c r="BM114" s="768"/>
      <c r="BN114" s="768"/>
      <c r="BO114" s="768"/>
      <c r="BP114" s="769"/>
      <c r="BQ114" s="834">
        <v>3796662</v>
      </c>
      <c r="BR114" s="835"/>
      <c r="BS114" s="835"/>
      <c r="BT114" s="835"/>
      <c r="BU114" s="835"/>
      <c r="BV114" s="835">
        <v>3430504</v>
      </c>
      <c r="BW114" s="835"/>
      <c r="BX114" s="835"/>
      <c r="BY114" s="835"/>
      <c r="BZ114" s="835"/>
      <c r="CA114" s="835">
        <v>3488585</v>
      </c>
      <c r="CB114" s="835"/>
      <c r="CC114" s="835"/>
      <c r="CD114" s="835"/>
      <c r="CE114" s="835"/>
      <c r="CF114" s="896">
        <v>27.1</v>
      </c>
      <c r="CG114" s="897"/>
      <c r="CH114" s="897"/>
      <c r="CI114" s="897"/>
      <c r="CJ114" s="897"/>
      <c r="CK114" s="952"/>
      <c r="CL114" s="839"/>
      <c r="CM114" s="842" t="s">
        <v>427</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c r="A115" s="939"/>
      <c r="B115" s="940"/>
      <c r="C115" s="768" t="s">
        <v>428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20000</v>
      </c>
      <c r="AB115" s="944"/>
      <c r="AC115" s="944"/>
      <c r="AD115" s="944"/>
      <c r="AE115" s="945"/>
      <c r="AF115" s="946">
        <v>20000</v>
      </c>
      <c r="AG115" s="944"/>
      <c r="AH115" s="944"/>
      <c r="AI115" s="944"/>
      <c r="AJ115" s="945"/>
      <c r="AK115" s="946">
        <v>29336</v>
      </c>
      <c r="AL115" s="944"/>
      <c r="AM115" s="944"/>
      <c r="AN115" s="944"/>
      <c r="AO115" s="945"/>
      <c r="AP115" s="947">
        <v>0.2</v>
      </c>
      <c r="AQ115" s="948"/>
      <c r="AR115" s="948"/>
      <c r="AS115" s="948"/>
      <c r="AT115" s="949"/>
      <c r="AU115" s="957"/>
      <c r="AV115" s="958"/>
      <c r="AW115" s="958"/>
      <c r="AX115" s="958"/>
      <c r="AY115" s="958"/>
      <c r="AZ115" s="833" t="s">
        <v>429</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430</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v>123336</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c r="A116" s="941"/>
      <c r="B116" s="942"/>
      <c r="C116" s="901" t="s">
        <v>431</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99</v>
      </c>
      <c r="AB116" s="798"/>
      <c r="AC116" s="798"/>
      <c r="AD116" s="798"/>
      <c r="AE116" s="799"/>
      <c r="AF116" s="800">
        <v>78</v>
      </c>
      <c r="AG116" s="798"/>
      <c r="AH116" s="798"/>
      <c r="AI116" s="798"/>
      <c r="AJ116" s="799"/>
      <c r="AK116" s="800">
        <v>312</v>
      </c>
      <c r="AL116" s="798"/>
      <c r="AM116" s="798"/>
      <c r="AN116" s="798"/>
      <c r="AO116" s="799"/>
      <c r="AP116" s="845">
        <v>0</v>
      </c>
      <c r="AQ116" s="846"/>
      <c r="AR116" s="846"/>
      <c r="AS116" s="846"/>
      <c r="AT116" s="847"/>
      <c r="AU116" s="957"/>
      <c r="AV116" s="958"/>
      <c r="AW116" s="958"/>
      <c r="AX116" s="958"/>
      <c r="AY116" s="958"/>
      <c r="AZ116" s="884" t="s">
        <v>432</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433</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434</v>
      </c>
      <c r="Z117" s="924"/>
      <c r="AA117" s="929">
        <v>4183990</v>
      </c>
      <c r="AB117" s="930"/>
      <c r="AC117" s="930"/>
      <c r="AD117" s="930"/>
      <c r="AE117" s="931"/>
      <c r="AF117" s="932">
        <v>4382235</v>
      </c>
      <c r="AG117" s="930"/>
      <c r="AH117" s="930"/>
      <c r="AI117" s="930"/>
      <c r="AJ117" s="931"/>
      <c r="AK117" s="932">
        <v>4363507</v>
      </c>
      <c r="AL117" s="930"/>
      <c r="AM117" s="930"/>
      <c r="AN117" s="930"/>
      <c r="AO117" s="931"/>
      <c r="AP117" s="933"/>
      <c r="AQ117" s="934"/>
      <c r="AR117" s="934"/>
      <c r="AS117" s="934"/>
      <c r="AT117" s="935"/>
      <c r="AU117" s="957"/>
      <c r="AV117" s="958"/>
      <c r="AW117" s="958"/>
      <c r="AX117" s="958"/>
      <c r="AY117" s="958"/>
      <c r="AZ117" s="884" t="s">
        <v>435</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436</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c r="A118" s="922" t="s">
        <v>410</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408</v>
      </c>
      <c r="AB118" s="923"/>
      <c r="AC118" s="923"/>
      <c r="AD118" s="923"/>
      <c r="AE118" s="924"/>
      <c r="AF118" s="925" t="s">
        <v>289</v>
      </c>
      <c r="AG118" s="923"/>
      <c r="AH118" s="923"/>
      <c r="AI118" s="923"/>
      <c r="AJ118" s="924"/>
      <c r="AK118" s="925" t="s">
        <v>288</v>
      </c>
      <c r="AL118" s="923"/>
      <c r="AM118" s="923"/>
      <c r="AN118" s="923"/>
      <c r="AO118" s="924"/>
      <c r="AP118" s="926" t="s">
        <v>409</v>
      </c>
      <c r="AQ118" s="927"/>
      <c r="AR118" s="927"/>
      <c r="AS118" s="927"/>
      <c r="AT118" s="928"/>
      <c r="AU118" s="957"/>
      <c r="AV118" s="958"/>
      <c r="AW118" s="958"/>
      <c r="AX118" s="958"/>
      <c r="AY118" s="958"/>
      <c r="AZ118" s="900" t="s">
        <v>437</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438</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c r="A119" s="836" t="s">
        <v>413</v>
      </c>
      <c r="B119" s="837"/>
      <c r="C119" s="912" t="s">
        <v>414</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439</v>
      </c>
      <c r="BP119" s="899"/>
      <c r="BQ119" s="903">
        <v>37165247</v>
      </c>
      <c r="BR119" s="866"/>
      <c r="BS119" s="866"/>
      <c r="BT119" s="866"/>
      <c r="BU119" s="866"/>
      <c r="BV119" s="866">
        <v>37120496</v>
      </c>
      <c r="BW119" s="866"/>
      <c r="BX119" s="866"/>
      <c r="BY119" s="866"/>
      <c r="BZ119" s="866"/>
      <c r="CA119" s="866">
        <v>36098814</v>
      </c>
      <c r="CB119" s="866"/>
      <c r="CC119" s="866"/>
      <c r="CD119" s="866"/>
      <c r="CE119" s="866"/>
      <c r="CF119" s="764"/>
      <c r="CG119" s="765"/>
      <c r="CH119" s="765"/>
      <c r="CI119" s="765"/>
      <c r="CJ119" s="855"/>
      <c r="CK119" s="953"/>
      <c r="CL119" s="841"/>
      <c r="CM119" s="859" t="s">
        <v>440</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60000</v>
      </c>
      <c r="DH119" s="781"/>
      <c r="DI119" s="781"/>
      <c r="DJ119" s="781"/>
      <c r="DK119" s="782"/>
      <c r="DL119" s="783">
        <v>40000</v>
      </c>
      <c r="DM119" s="781"/>
      <c r="DN119" s="781"/>
      <c r="DO119" s="781"/>
      <c r="DP119" s="782"/>
      <c r="DQ119" s="783">
        <v>20000</v>
      </c>
      <c r="DR119" s="781"/>
      <c r="DS119" s="781"/>
      <c r="DT119" s="781"/>
      <c r="DU119" s="782"/>
      <c r="DV119" s="869">
        <v>0.2</v>
      </c>
      <c r="DW119" s="870"/>
      <c r="DX119" s="870"/>
      <c r="DY119" s="870"/>
      <c r="DZ119" s="871"/>
    </row>
    <row r="120" spans="1:130" s="199" customFormat="1" ht="26.25" customHeight="1">
      <c r="A120" s="838"/>
      <c r="B120" s="839"/>
      <c r="C120" s="842" t="s">
        <v>417</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441</v>
      </c>
      <c r="AV120" s="905"/>
      <c r="AW120" s="905"/>
      <c r="AX120" s="905"/>
      <c r="AY120" s="906"/>
      <c r="AZ120" s="881" t="s">
        <v>442</v>
      </c>
      <c r="BA120" s="826"/>
      <c r="BB120" s="826"/>
      <c r="BC120" s="826"/>
      <c r="BD120" s="826"/>
      <c r="BE120" s="826"/>
      <c r="BF120" s="826"/>
      <c r="BG120" s="826"/>
      <c r="BH120" s="826"/>
      <c r="BI120" s="826"/>
      <c r="BJ120" s="826"/>
      <c r="BK120" s="826"/>
      <c r="BL120" s="826"/>
      <c r="BM120" s="826"/>
      <c r="BN120" s="826"/>
      <c r="BO120" s="826"/>
      <c r="BP120" s="827"/>
      <c r="BQ120" s="882">
        <v>6482271</v>
      </c>
      <c r="BR120" s="863"/>
      <c r="BS120" s="863"/>
      <c r="BT120" s="863"/>
      <c r="BU120" s="863"/>
      <c r="BV120" s="863">
        <v>6353135</v>
      </c>
      <c r="BW120" s="863"/>
      <c r="BX120" s="863"/>
      <c r="BY120" s="863"/>
      <c r="BZ120" s="863"/>
      <c r="CA120" s="863">
        <v>6712025</v>
      </c>
      <c r="CB120" s="863"/>
      <c r="CC120" s="863"/>
      <c r="CD120" s="863"/>
      <c r="CE120" s="863"/>
      <c r="CF120" s="887">
        <v>52.2</v>
      </c>
      <c r="CG120" s="888"/>
      <c r="CH120" s="888"/>
      <c r="CI120" s="888"/>
      <c r="CJ120" s="888"/>
      <c r="CK120" s="889" t="s">
        <v>443</v>
      </c>
      <c r="CL120" s="873"/>
      <c r="CM120" s="873"/>
      <c r="CN120" s="873"/>
      <c r="CO120" s="874"/>
      <c r="CP120" s="893" t="s">
        <v>390</v>
      </c>
      <c r="CQ120" s="894"/>
      <c r="CR120" s="894"/>
      <c r="CS120" s="894"/>
      <c r="CT120" s="894"/>
      <c r="CU120" s="894"/>
      <c r="CV120" s="894"/>
      <c r="CW120" s="894"/>
      <c r="CX120" s="894"/>
      <c r="CY120" s="894"/>
      <c r="CZ120" s="894"/>
      <c r="DA120" s="894"/>
      <c r="DB120" s="894"/>
      <c r="DC120" s="894"/>
      <c r="DD120" s="894"/>
      <c r="DE120" s="894"/>
      <c r="DF120" s="895"/>
      <c r="DG120" s="882">
        <v>5197662</v>
      </c>
      <c r="DH120" s="863"/>
      <c r="DI120" s="863"/>
      <c r="DJ120" s="863"/>
      <c r="DK120" s="863"/>
      <c r="DL120" s="863">
        <v>5192355</v>
      </c>
      <c r="DM120" s="863"/>
      <c r="DN120" s="863"/>
      <c r="DO120" s="863"/>
      <c r="DP120" s="863"/>
      <c r="DQ120" s="863">
        <v>5007995</v>
      </c>
      <c r="DR120" s="863"/>
      <c r="DS120" s="863"/>
      <c r="DT120" s="863"/>
      <c r="DU120" s="863"/>
      <c r="DV120" s="864">
        <v>38.9</v>
      </c>
      <c r="DW120" s="864"/>
      <c r="DX120" s="864"/>
      <c r="DY120" s="864"/>
      <c r="DZ120" s="865"/>
    </row>
    <row r="121" spans="1:130" s="199" customFormat="1" ht="26.25" customHeight="1">
      <c r="A121" s="838"/>
      <c r="B121" s="839"/>
      <c r="C121" s="884" t="s">
        <v>444</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445</v>
      </c>
      <c r="BA121" s="768"/>
      <c r="BB121" s="768"/>
      <c r="BC121" s="768"/>
      <c r="BD121" s="768"/>
      <c r="BE121" s="768"/>
      <c r="BF121" s="768"/>
      <c r="BG121" s="768"/>
      <c r="BH121" s="768"/>
      <c r="BI121" s="768"/>
      <c r="BJ121" s="768"/>
      <c r="BK121" s="768"/>
      <c r="BL121" s="768"/>
      <c r="BM121" s="768"/>
      <c r="BN121" s="768"/>
      <c r="BO121" s="768"/>
      <c r="BP121" s="769"/>
      <c r="BQ121" s="834">
        <v>2776068</v>
      </c>
      <c r="BR121" s="835"/>
      <c r="BS121" s="835"/>
      <c r="BT121" s="835"/>
      <c r="BU121" s="835"/>
      <c r="BV121" s="835">
        <v>2737757</v>
      </c>
      <c r="BW121" s="835"/>
      <c r="BX121" s="835"/>
      <c r="BY121" s="835"/>
      <c r="BZ121" s="835"/>
      <c r="CA121" s="835">
        <v>2723944</v>
      </c>
      <c r="CB121" s="835"/>
      <c r="CC121" s="835"/>
      <c r="CD121" s="835"/>
      <c r="CE121" s="835"/>
      <c r="CF121" s="896">
        <v>21.2</v>
      </c>
      <c r="CG121" s="897"/>
      <c r="CH121" s="897"/>
      <c r="CI121" s="897"/>
      <c r="CJ121" s="897"/>
      <c r="CK121" s="890"/>
      <c r="CL121" s="876"/>
      <c r="CM121" s="876"/>
      <c r="CN121" s="876"/>
      <c r="CO121" s="877"/>
      <c r="CP121" s="856" t="s">
        <v>389</v>
      </c>
      <c r="CQ121" s="857"/>
      <c r="CR121" s="857"/>
      <c r="CS121" s="857"/>
      <c r="CT121" s="857"/>
      <c r="CU121" s="857"/>
      <c r="CV121" s="857"/>
      <c r="CW121" s="857"/>
      <c r="CX121" s="857"/>
      <c r="CY121" s="857"/>
      <c r="CZ121" s="857"/>
      <c r="DA121" s="857"/>
      <c r="DB121" s="857"/>
      <c r="DC121" s="857"/>
      <c r="DD121" s="857"/>
      <c r="DE121" s="857"/>
      <c r="DF121" s="858"/>
      <c r="DG121" s="834">
        <v>437949</v>
      </c>
      <c r="DH121" s="835"/>
      <c r="DI121" s="835"/>
      <c r="DJ121" s="835"/>
      <c r="DK121" s="835"/>
      <c r="DL121" s="835">
        <v>405410</v>
      </c>
      <c r="DM121" s="835"/>
      <c r="DN121" s="835"/>
      <c r="DO121" s="835"/>
      <c r="DP121" s="835"/>
      <c r="DQ121" s="835">
        <v>379863</v>
      </c>
      <c r="DR121" s="835"/>
      <c r="DS121" s="835"/>
      <c r="DT121" s="835"/>
      <c r="DU121" s="835"/>
      <c r="DV121" s="812">
        <v>3</v>
      </c>
      <c r="DW121" s="812"/>
      <c r="DX121" s="812"/>
      <c r="DY121" s="812"/>
      <c r="DZ121" s="813"/>
    </row>
    <row r="122" spans="1:130" s="199" customFormat="1" ht="26.25" customHeight="1">
      <c r="A122" s="838"/>
      <c r="B122" s="839"/>
      <c r="C122" s="842" t="s">
        <v>427</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446</v>
      </c>
      <c r="BA122" s="901"/>
      <c r="BB122" s="901"/>
      <c r="BC122" s="901"/>
      <c r="BD122" s="901"/>
      <c r="BE122" s="901"/>
      <c r="BF122" s="901"/>
      <c r="BG122" s="901"/>
      <c r="BH122" s="901"/>
      <c r="BI122" s="901"/>
      <c r="BJ122" s="901"/>
      <c r="BK122" s="901"/>
      <c r="BL122" s="901"/>
      <c r="BM122" s="901"/>
      <c r="BN122" s="901"/>
      <c r="BO122" s="901"/>
      <c r="BP122" s="902"/>
      <c r="BQ122" s="903">
        <v>25139225</v>
      </c>
      <c r="BR122" s="866"/>
      <c r="BS122" s="866"/>
      <c r="BT122" s="866"/>
      <c r="BU122" s="866"/>
      <c r="BV122" s="866">
        <v>25496740</v>
      </c>
      <c r="BW122" s="866"/>
      <c r="BX122" s="866"/>
      <c r="BY122" s="866"/>
      <c r="BZ122" s="866"/>
      <c r="CA122" s="866">
        <v>25886135</v>
      </c>
      <c r="CB122" s="866"/>
      <c r="CC122" s="866"/>
      <c r="CD122" s="866"/>
      <c r="CE122" s="866"/>
      <c r="CF122" s="867">
        <v>201.2</v>
      </c>
      <c r="CG122" s="868"/>
      <c r="CH122" s="868"/>
      <c r="CI122" s="868"/>
      <c r="CJ122" s="868"/>
      <c r="CK122" s="890"/>
      <c r="CL122" s="876"/>
      <c r="CM122" s="876"/>
      <c r="CN122" s="876"/>
      <c r="CO122" s="877"/>
      <c r="CP122" s="856" t="s">
        <v>393</v>
      </c>
      <c r="CQ122" s="857"/>
      <c r="CR122" s="857"/>
      <c r="CS122" s="857"/>
      <c r="CT122" s="857"/>
      <c r="CU122" s="857"/>
      <c r="CV122" s="857"/>
      <c r="CW122" s="857"/>
      <c r="CX122" s="857"/>
      <c r="CY122" s="857"/>
      <c r="CZ122" s="857"/>
      <c r="DA122" s="857"/>
      <c r="DB122" s="857"/>
      <c r="DC122" s="857"/>
      <c r="DD122" s="857"/>
      <c r="DE122" s="857"/>
      <c r="DF122" s="858"/>
      <c r="DG122" s="834">
        <v>73446</v>
      </c>
      <c r="DH122" s="835"/>
      <c r="DI122" s="835"/>
      <c r="DJ122" s="835"/>
      <c r="DK122" s="835"/>
      <c r="DL122" s="835">
        <v>73156</v>
      </c>
      <c r="DM122" s="835"/>
      <c r="DN122" s="835"/>
      <c r="DO122" s="835"/>
      <c r="DP122" s="835"/>
      <c r="DQ122" s="835">
        <v>75454</v>
      </c>
      <c r="DR122" s="835"/>
      <c r="DS122" s="835"/>
      <c r="DT122" s="835"/>
      <c r="DU122" s="835"/>
      <c r="DV122" s="812">
        <v>0.6</v>
      </c>
      <c r="DW122" s="812"/>
      <c r="DX122" s="812"/>
      <c r="DY122" s="812"/>
      <c r="DZ122" s="813"/>
    </row>
    <row r="123" spans="1:130" s="199" customFormat="1" ht="26.25" customHeight="1">
      <c r="A123" s="838"/>
      <c r="B123" s="839"/>
      <c r="C123" s="842" t="s">
        <v>433</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447</v>
      </c>
      <c r="BP123" s="899"/>
      <c r="BQ123" s="853">
        <v>34397564</v>
      </c>
      <c r="BR123" s="854"/>
      <c r="BS123" s="854"/>
      <c r="BT123" s="854"/>
      <c r="BU123" s="854"/>
      <c r="BV123" s="854">
        <v>34587632</v>
      </c>
      <c r="BW123" s="854"/>
      <c r="BX123" s="854"/>
      <c r="BY123" s="854"/>
      <c r="BZ123" s="854"/>
      <c r="CA123" s="854">
        <v>35322104</v>
      </c>
      <c r="CB123" s="854"/>
      <c r="CC123" s="854"/>
      <c r="CD123" s="854"/>
      <c r="CE123" s="854"/>
      <c r="CF123" s="764"/>
      <c r="CG123" s="765"/>
      <c r="CH123" s="765"/>
      <c r="CI123" s="765"/>
      <c r="CJ123" s="855"/>
      <c r="CK123" s="890"/>
      <c r="CL123" s="876"/>
      <c r="CM123" s="876"/>
      <c r="CN123" s="876"/>
      <c r="CO123" s="877"/>
      <c r="CP123" s="856" t="s">
        <v>387</v>
      </c>
      <c r="CQ123" s="857"/>
      <c r="CR123" s="857"/>
      <c r="CS123" s="857"/>
      <c r="CT123" s="857"/>
      <c r="CU123" s="857"/>
      <c r="CV123" s="857"/>
      <c r="CW123" s="857"/>
      <c r="CX123" s="857"/>
      <c r="CY123" s="857"/>
      <c r="CZ123" s="857"/>
      <c r="DA123" s="857"/>
      <c r="DB123" s="857"/>
      <c r="DC123" s="857"/>
      <c r="DD123" s="857"/>
      <c r="DE123" s="857"/>
      <c r="DF123" s="858"/>
      <c r="DG123" s="797">
        <v>19061</v>
      </c>
      <c r="DH123" s="798"/>
      <c r="DI123" s="798"/>
      <c r="DJ123" s="798"/>
      <c r="DK123" s="799"/>
      <c r="DL123" s="800">
        <v>18462</v>
      </c>
      <c r="DM123" s="798"/>
      <c r="DN123" s="798"/>
      <c r="DO123" s="798"/>
      <c r="DP123" s="799"/>
      <c r="DQ123" s="800">
        <v>17898</v>
      </c>
      <c r="DR123" s="798"/>
      <c r="DS123" s="798"/>
      <c r="DT123" s="798"/>
      <c r="DU123" s="799"/>
      <c r="DV123" s="845">
        <v>0.1</v>
      </c>
      <c r="DW123" s="846"/>
      <c r="DX123" s="846"/>
      <c r="DY123" s="846"/>
      <c r="DZ123" s="847"/>
    </row>
    <row r="124" spans="1:130" s="199" customFormat="1" ht="26.25" customHeight="1" thickBot="1">
      <c r="A124" s="838"/>
      <c r="B124" s="839"/>
      <c r="C124" s="842" t="s">
        <v>436</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448</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21.6</v>
      </c>
      <c r="BR124" s="852"/>
      <c r="BS124" s="852"/>
      <c r="BT124" s="852"/>
      <c r="BU124" s="852"/>
      <c r="BV124" s="852">
        <v>19.5</v>
      </c>
      <c r="BW124" s="852"/>
      <c r="BX124" s="852"/>
      <c r="BY124" s="852"/>
      <c r="BZ124" s="852"/>
      <c r="CA124" s="852">
        <v>6</v>
      </c>
      <c r="CB124" s="852"/>
      <c r="CC124" s="852"/>
      <c r="CD124" s="852"/>
      <c r="CE124" s="852"/>
      <c r="CF124" s="742"/>
      <c r="CG124" s="743"/>
      <c r="CH124" s="743"/>
      <c r="CI124" s="743"/>
      <c r="CJ124" s="883"/>
      <c r="CK124" s="891"/>
      <c r="CL124" s="891"/>
      <c r="CM124" s="891"/>
      <c r="CN124" s="891"/>
      <c r="CO124" s="892"/>
      <c r="CP124" s="856" t="s">
        <v>449</v>
      </c>
      <c r="CQ124" s="857"/>
      <c r="CR124" s="857"/>
      <c r="CS124" s="857"/>
      <c r="CT124" s="857"/>
      <c r="CU124" s="857"/>
      <c r="CV124" s="857"/>
      <c r="CW124" s="857"/>
      <c r="CX124" s="857"/>
      <c r="CY124" s="857"/>
      <c r="CZ124" s="857"/>
      <c r="DA124" s="857"/>
      <c r="DB124" s="857"/>
      <c r="DC124" s="857"/>
      <c r="DD124" s="857"/>
      <c r="DE124" s="857"/>
      <c r="DF124" s="858"/>
      <c r="DG124" s="780">
        <v>22480</v>
      </c>
      <c r="DH124" s="781"/>
      <c r="DI124" s="781"/>
      <c r="DJ124" s="781"/>
      <c r="DK124" s="782"/>
      <c r="DL124" s="783">
        <v>22446</v>
      </c>
      <c r="DM124" s="781"/>
      <c r="DN124" s="781"/>
      <c r="DO124" s="781"/>
      <c r="DP124" s="782"/>
      <c r="DQ124" s="783">
        <v>17705</v>
      </c>
      <c r="DR124" s="781"/>
      <c r="DS124" s="781"/>
      <c r="DT124" s="781"/>
      <c r="DU124" s="782"/>
      <c r="DV124" s="869">
        <v>0.1</v>
      </c>
      <c r="DW124" s="870"/>
      <c r="DX124" s="870"/>
      <c r="DY124" s="870"/>
      <c r="DZ124" s="871"/>
    </row>
    <row r="125" spans="1:130" s="199" customFormat="1" ht="26.25" customHeight="1">
      <c r="A125" s="838"/>
      <c r="B125" s="839"/>
      <c r="C125" s="842" t="s">
        <v>438</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450</v>
      </c>
      <c r="CL125" s="873"/>
      <c r="CM125" s="873"/>
      <c r="CN125" s="873"/>
      <c r="CO125" s="874"/>
      <c r="CP125" s="881" t="s">
        <v>451</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c r="A126" s="838"/>
      <c r="B126" s="839"/>
      <c r="C126" s="842" t="s">
        <v>440</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20000</v>
      </c>
      <c r="AB126" s="798"/>
      <c r="AC126" s="798"/>
      <c r="AD126" s="798"/>
      <c r="AE126" s="799"/>
      <c r="AF126" s="800">
        <v>20000</v>
      </c>
      <c r="AG126" s="798"/>
      <c r="AH126" s="798"/>
      <c r="AI126" s="798"/>
      <c r="AJ126" s="799"/>
      <c r="AK126" s="800">
        <v>29336</v>
      </c>
      <c r="AL126" s="798"/>
      <c r="AM126" s="798"/>
      <c r="AN126" s="798"/>
      <c r="AO126" s="799"/>
      <c r="AP126" s="845">
        <v>0.2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452</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c r="A127" s="840"/>
      <c r="B127" s="841"/>
      <c r="C127" s="859" t="s">
        <v>453</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454</v>
      </c>
      <c r="AY127" s="830"/>
      <c r="AZ127" s="830"/>
      <c r="BA127" s="830"/>
      <c r="BB127" s="830"/>
      <c r="BC127" s="830"/>
      <c r="BD127" s="830"/>
      <c r="BE127" s="831"/>
      <c r="BF127" s="829" t="s">
        <v>455</v>
      </c>
      <c r="BG127" s="830"/>
      <c r="BH127" s="830"/>
      <c r="BI127" s="830"/>
      <c r="BJ127" s="830"/>
      <c r="BK127" s="830"/>
      <c r="BL127" s="831"/>
      <c r="BM127" s="829" t="s">
        <v>456</v>
      </c>
      <c r="BN127" s="830"/>
      <c r="BO127" s="830"/>
      <c r="BP127" s="830"/>
      <c r="BQ127" s="830"/>
      <c r="BR127" s="830"/>
      <c r="BS127" s="831"/>
      <c r="BT127" s="829" t="s">
        <v>457</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458</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c r="A128" s="814" t="s">
        <v>459</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460</v>
      </c>
      <c r="X128" s="816"/>
      <c r="Y128" s="816"/>
      <c r="Z128" s="817"/>
      <c r="AA128" s="818">
        <v>285172</v>
      </c>
      <c r="AB128" s="819"/>
      <c r="AC128" s="819"/>
      <c r="AD128" s="819"/>
      <c r="AE128" s="820"/>
      <c r="AF128" s="821">
        <v>266355</v>
      </c>
      <c r="AG128" s="819"/>
      <c r="AH128" s="819"/>
      <c r="AI128" s="819"/>
      <c r="AJ128" s="820"/>
      <c r="AK128" s="821">
        <v>280183</v>
      </c>
      <c r="AL128" s="819"/>
      <c r="AM128" s="819"/>
      <c r="AN128" s="819"/>
      <c r="AO128" s="820"/>
      <c r="AP128" s="822"/>
      <c r="AQ128" s="823"/>
      <c r="AR128" s="823"/>
      <c r="AS128" s="823"/>
      <c r="AT128" s="824"/>
      <c r="AU128" s="235"/>
      <c r="AV128" s="235"/>
      <c r="AW128" s="235"/>
      <c r="AX128" s="825" t="s">
        <v>461</v>
      </c>
      <c r="AY128" s="826"/>
      <c r="AZ128" s="826"/>
      <c r="BA128" s="826"/>
      <c r="BB128" s="826"/>
      <c r="BC128" s="826"/>
      <c r="BD128" s="826"/>
      <c r="BE128" s="827"/>
      <c r="BF128" s="804" t="s">
        <v>113</v>
      </c>
      <c r="BG128" s="805"/>
      <c r="BH128" s="805"/>
      <c r="BI128" s="805"/>
      <c r="BJ128" s="805"/>
      <c r="BK128" s="805"/>
      <c r="BL128" s="828"/>
      <c r="BM128" s="804">
        <v>12.74</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462</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463</v>
      </c>
      <c r="X129" s="795"/>
      <c r="Y129" s="795"/>
      <c r="Z129" s="796"/>
      <c r="AA129" s="797">
        <v>15367103</v>
      </c>
      <c r="AB129" s="798"/>
      <c r="AC129" s="798"/>
      <c r="AD129" s="798"/>
      <c r="AE129" s="799"/>
      <c r="AF129" s="800">
        <v>15520231</v>
      </c>
      <c r="AG129" s="798"/>
      <c r="AH129" s="798"/>
      <c r="AI129" s="798"/>
      <c r="AJ129" s="799"/>
      <c r="AK129" s="800">
        <v>15470531</v>
      </c>
      <c r="AL129" s="798"/>
      <c r="AM129" s="798"/>
      <c r="AN129" s="798"/>
      <c r="AO129" s="799"/>
      <c r="AP129" s="801"/>
      <c r="AQ129" s="802"/>
      <c r="AR129" s="802"/>
      <c r="AS129" s="802"/>
      <c r="AT129" s="803"/>
      <c r="AU129" s="237"/>
      <c r="AV129" s="237"/>
      <c r="AW129" s="237"/>
      <c r="AX129" s="767" t="s">
        <v>464</v>
      </c>
      <c r="AY129" s="768"/>
      <c r="AZ129" s="768"/>
      <c r="BA129" s="768"/>
      <c r="BB129" s="768"/>
      <c r="BC129" s="768"/>
      <c r="BD129" s="768"/>
      <c r="BE129" s="769"/>
      <c r="BF129" s="787" t="s">
        <v>113</v>
      </c>
      <c r="BG129" s="788"/>
      <c r="BH129" s="788"/>
      <c r="BI129" s="788"/>
      <c r="BJ129" s="788"/>
      <c r="BK129" s="788"/>
      <c r="BL129" s="789"/>
      <c r="BM129" s="787">
        <v>17.739999999999998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465</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466</v>
      </c>
      <c r="X130" s="795"/>
      <c r="Y130" s="795"/>
      <c r="Z130" s="796"/>
      <c r="AA130" s="797">
        <v>2577738</v>
      </c>
      <c r="AB130" s="798"/>
      <c r="AC130" s="798"/>
      <c r="AD130" s="798"/>
      <c r="AE130" s="799"/>
      <c r="AF130" s="800">
        <v>2552696</v>
      </c>
      <c r="AG130" s="798"/>
      <c r="AH130" s="798"/>
      <c r="AI130" s="798"/>
      <c r="AJ130" s="799"/>
      <c r="AK130" s="800">
        <v>2605584</v>
      </c>
      <c r="AL130" s="798"/>
      <c r="AM130" s="798"/>
      <c r="AN130" s="798"/>
      <c r="AO130" s="799"/>
      <c r="AP130" s="801"/>
      <c r="AQ130" s="802"/>
      <c r="AR130" s="802"/>
      <c r="AS130" s="802"/>
      <c r="AT130" s="803"/>
      <c r="AU130" s="237"/>
      <c r="AV130" s="237"/>
      <c r="AW130" s="237"/>
      <c r="AX130" s="767" t="s">
        <v>467</v>
      </c>
      <c r="AY130" s="768"/>
      <c r="AZ130" s="768"/>
      <c r="BA130" s="768"/>
      <c r="BB130" s="768"/>
      <c r="BC130" s="768"/>
      <c r="BD130" s="768"/>
      <c r="BE130" s="769"/>
      <c r="BF130" s="770">
        <v>11.2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468</v>
      </c>
      <c r="X131" s="778"/>
      <c r="Y131" s="778"/>
      <c r="Z131" s="779"/>
      <c r="AA131" s="780">
        <v>12789365</v>
      </c>
      <c r="AB131" s="781"/>
      <c r="AC131" s="781"/>
      <c r="AD131" s="781"/>
      <c r="AE131" s="782"/>
      <c r="AF131" s="783">
        <v>12967535</v>
      </c>
      <c r="AG131" s="781"/>
      <c r="AH131" s="781"/>
      <c r="AI131" s="781"/>
      <c r="AJ131" s="782"/>
      <c r="AK131" s="783">
        <v>12864947</v>
      </c>
      <c r="AL131" s="781"/>
      <c r="AM131" s="781"/>
      <c r="AN131" s="781"/>
      <c r="AO131" s="782"/>
      <c r="AP131" s="784"/>
      <c r="AQ131" s="785"/>
      <c r="AR131" s="785"/>
      <c r="AS131" s="785"/>
      <c r="AT131" s="786"/>
      <c r="AU131" s="237"/>
      <c r="AV131" s="237"/>
      <c r="AW131" s="237"/>
      <c r="AX131" s="745" t="s">
        <v>469</v>
      </c>
      <c r="AY131" s="746"/>
      <c r="AZ131" s="746"/>
      <c r="BA131" s="746"/>
      <c r="BB131" s="746"/>
      <c r="BC131" s="746"/>
      <c r="BD131" s="746"/>
      <c r="BE131" s="747"/>
      <c r="BF131" s="748">
        <v>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470</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471</v>
      </c>
      <c r="W132" s="758"/>
      <c r="X132" s="758"/>
      <c r="Y132" s="758"/>
      <c r="Z132" s="759"/>
      <c r="AA132" s="760">
        <v>10.329519879999999</v>
      </c>
      <c r="AB132" s="761"/>
      <c r="AC132" s="761"/>
      <c r="AD132" s="761"/>
      <c r="AE132" s="762"/>
      <c r="AF132" s="763">
        <v>12.05459634</v>
      </c>
      <c r="AG132" s="761"/>
      <c r="AH132" s="761"/>
      <c r="AI132" s="761"/>
      <c r="AJ132" s="762"/>
      <c r="AK132" s="763">
        <v>11.486561119999999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472</v>
      </c>
      <c r="W133" s="737"/>
      <c r="X133" s="737"/>
      <c r="Y133" s="737"/>
      <c r="Z133" s="738"/>
      <c r="AA133" s="739">
        <v>10.8</v>
      </c>
      <c r="AB133" s="740"/>
      <c r="AC133" s="740"/>
      <c r="AD133" s="740"/>
      <c r="AE133" s="741"/>
      <c r="AF133" s="739">
        <v>11</v>
      </c>
      <c r="AG133" s="740"/>
      <c r="AH133" s="740"/>
      <c r="AI133" s="740"/>
      <c r="AJ133" s="741"/>
      <c r="AK133" s="739">
        <v>11.2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473</v>
      </c>
      <c r="B5" s="248"/>
      <c r="C5" s="248"/>
      <c r="D5" s="248"/>
      <c r="E5" s="248"/>
      <c r="F5" s="248"/>
      <c r="G5" s="248"/>
      <c r="H5" s="248"/>
      <c r="I5" s="248"/>
      <c r="J5" s="248"/>
      <c r="K5" s="248"/>
      <c r="L5" s="248"/>
      <c r="M5" s="248"/>
      <c r="N5" s="248"/>
      <c r="O5" s="249"/>
    </row>
    <row r="6" spans="1:16">
      <c r="A6" s="250"/>
      <c r="B6" s="246"/>
      <c r="C6" s="246"/>
      <c r="D6" s="246"/>
      <c r="E6" s="246"/>
      <c r="F6" s="246"/>
      <c r="G6" s="251" t="s">
        <v>474</v>
      </c>
      <c r="H6" s="251"/>
      <c r="I6" s="251"/>
      <c r="J6" s="251"/>
      <c r="K6" s="246"/>
      <c r="L6" s="246"/>
      <c r="M6" s="246"/>
      <c r="N6" s="246"/>
    </row>
    <row r="7" spans="1:16">
      <c r="A7" s="250"/>
      <c r="B7" s="246"/>
      <c r="C7" s="246"/>
      <c r="D7" s="246"/>
      <c r="E7" s="246"/>
      <c r="F7" s="246"/>
      <c r="G7" s="253"/>
      <c r="H7" s="254"/>
      <c r="I7" s="254"/>
      <c r="J7" s="255"/>
      <c r="K7" s="1152" t="s">
        <v>475</v>
      </c>
      <c r="L7" s="256"/>
      <c r="M7" s="257" t="s">
        <v>476</v>
      </c>
      <c r="N7" s="258"/>
    </row>
    <row r="8" spans="1:16">
      <c r="A8" s="250"/>
      <c r="B8" s="246"/>
      <c r="C8" s="246"/>
      <c r="D8" s="246"/>
      <c r="E8" s="246"/>
      <c r="F8" s="246"/>
      <c r="G8" s="259"/>
      <c r="H8" s="260"/>
      <c r="I8" s="260"/>
      <c r="J8" s="261"/>
      <c r="K8" s="1153"/>
      <c r="L8" s="262" t="s">
        <v>477</v>
      </c>
      <c r="M8" s="263" t="s">
        <v>478</v>
      </c>
      <c r="N8" s="264" t="s">
        <v>479</v>
      </c>
    </row>
    <row r="9" spans="1:16">
      <c r="A9" s="250"/>
      <c r="B9" s="246"/>
      <c r="C9" s="246"/>
      <c r="D9" s="246"/>
      <c r="E9" s="246"/>
      <c r="F9" s="246"/>
      <c r="G9" s="1166" t="s">
        <v>480</v>
      </c>
      <c r="H9" s="1167"/>
      <c r="I9" s="1167"/>
      <c r="J9" s="1168"/>
      <c r="K9" s="265">
        <v>3520315</v>
      </c>
      <c r="L9" s="266">
        <v>52750</v>
      </c>
      <c r="M9" s="267">
        <v>62051</v>
      </c>
      <c r="N9" s="268">
        <v>-15</v>
      </c>
    </row>
    <row r="10" spans="1:16">
      <c r="A10" s="250"/>
      <c r="B10" s="246"/>
      <c r="C10" s="246"/>
      <c r="D10" s="246"/>
      <c r="E10" s="246"/>
      <c r="F10" s="246"/>
      <c r="G10" s="1166" t="s">
        <v>481</v>
      </c>
      <c r="H10" s="1167"/>
      <c r="I10" s="1167"/>
      <c r="J10" s="1168"/>
      <c r="K10" s="269">
        <v>115998</v>
      </c>
      <c r="L10" s="270">
        <v>1738</v>
      </c>
      <c r="M10" s="271">
        <v>5713</v>
      </c>
      <c r="N10" s="272">
        <v>-69.599999999999994</v>
      </c>
    </row>
    <row r="11" spans="1:16" ht="13.5" customHeight="1">
      <c r="A11" s="250"/>
      <c r="B11" s="246"/>
      <c r="C11" s="246"/>
      <c r="D11" s="246"/>
      <c r="E11" s="246"/>
      <c r="F11" s="246"/>
      <c r="G11" s="1166" t="s">
        <v>482</v>
      </c>
      <c r="H11" s="1167"/>
      <c r="I11" s="1167"/>
      <c r="J11" s="1168"/>
      <c r="K11" s="269">
        <v>754172</v>
      </c>
      <c r="L11" s="270">
        <v>11301</v>
      </c>
      <c r="M11" s="271">
        <v>5796</v>
      </c>
      <c r="N11" s="272">
        <v>95</v>
      </c>
    </row>
    <row r="12" spans="1:16" ht="13.5" customHeight="1">
      <c r="A12" s="250"/>
      <c r="B12" s="246"/>
      <c r="C12" s="246"/>
      <c r="D12" s="246"/>
      <c r="E12" s="246"/>
      <c r="F12" s="246"/>
      <c r="G12" s="1166" t="s">
        <v>483</v>
      </c>
      <c r="H12" s="1167"/>
      <c r="I12" s="1167"/>
      <c r="J12" s="1168"/>
      <c r="K12" s="269">
        <v>235052</v>
      </c>
      <c r="L12" s="270">
        <v>3522</v>
      </c>
      <c r="M12" s="271">
        <v>1167</v>
      </c>
      <c r="N12" s="272">
        <v>201.8</v>
      </c>
    </row>
    <row r="13" spans="1:16" ht="13.5" customHeight="1">
      <c r="A13" s="250"/>
      <c r="B13" s="246"/>
      <c r="C13" s="246"/>
      <c r="D13" s="246"/>
      <c r="E13" s="246"/>
      <c r="F13" s="246"/>
      <c r="G13" s="1166" t="s">
        <v>484</v>
      </c>
      <c r="H13" s="1167"/>
      <c r="I13" s="1167"/>
      <c r="J13" s="1168"/>
      <c r="K13" s="269" t="s">
        <v>485</v>
      </c>
      <c r="L13" s="270" t="s">
        <v>485</v>
      </c>
      <c r="M13" s="271">
        <v>0</v>
      </c>
      <c r="N13" s="272" t="s">
        <v>485</v>
      </c>
    </row>
    <row r="14" spans="1:16" ht="13.5" customHeight="1">
      <c r="A14" s="250"/>
      <c r="B14" s="246"/>
      <c r="C14" s="246"/>
      <c r="D14" s="246"/>
      <c r="E14" s="246"/>
      <c r="F14" s="246"/>
      <c r="G14" s="1166" t="s">
        <v>486</v>
      </c>
      <c r="H14" s="1167"/>
      <c r="I14" s="1167"/>
      <c r="J14" s="1168"/>
      <c r="K14" s="269">
        <v>138970</v>
      </c>
      <c r="L14" s="270">
        <v>2082</v>
      </c>
      <c r="M14" s="271">
        <v>2337</v>
      </c>
      <c r="N14" s="272">
        <v>-10.9</v>
      </c>
    </row>
    <row r="15" spans="1:16" ht="13.5" customHeight="1">
      <c r="A15" s="250"/>
      <c r="B15" s="246"/>
      <c r="C15" s="246"/>
      <c r="D15" s="246"/>
      <c r="E15" s="246"/>
      <c r="F15" s="246"/>
      <c r="G15" s="1166" t="s">
        <v>487</v>
      </c>
      <c r="H15" s="1167"/>
      <c r="I15" s="1167"/>
      <c r="J15" s="1168"/>
      <c r="K15" s="269">
        <v>189337</v>
      </c>
      <c r="L15" s="270">
        <v>2837</v>
      </c>
      <c r="M15" s="271">
        <v>1594</v>
      </c>
      <c r="N15" s="272">
        <v>78</v>
      </c>
    </row>
    <row r="16" spans="1:16">
      <c r="A16" s="250"/>
      <c r="B16" s="246"/>
      <c r="C16" s="246"/>
      <c r="D16" s="246"/>
      <c r="E16" s="246"/>
      <c r="F16" s="246"/>
      <c r="G16" s="1169" t="s">
        <v>488</v>
      </c>
      <c r="H16" s="1170"/>
      <c r="I16" s="1170"/>
      <c r="J16" s="1171"/>
      <c r="K16" s="270">
        <v>-374303</v>
      </c>
      <c r="L16" s="270">
        <v>-5609</v>
      </c>
      <c r="M16" s="271">
        <v>-5993</v>
      </c>
      <c r="N16" s="272">
        <v>-6.4</v>
      </c>
    </row>
    <row r="17" spans="1:16">
      <c r="A17" s="250"/>
      <c r="B17" s="246"/>
      <c r="C17" s="246"/>
      <c r="D17" s="246"/>
      <c r="E17" s="246"/>
      <c r="F17" s="246"/>
      <c r="G17" s="1169" t="s">
        <v>172</v>
      </c>
      <c r="H17" s="1170"/>
      <c r="I17" s="1170"/>
      <c r="J17" s="1171"/>
      <c r="K17" s="270">
        <v>4579541</v>
      </c>
      <c r="L17" s="270">
        <v>68622</v>
      </c>
      <c r="M17" s="271">
        <v>72665</v>
      </c>
      <c r="N17" s="272">
        <v>-5.6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489</v>
      </c>
      <c r="H19" s="246"/>
      <c r="I19" s="246"/>
      <c r="J19" s="246"/>
      <c r="K19" s="246"/>
      <c r="L19" s="246"/>
      <c r="M19" s="246"/>
      <c r="N19" s="246"/>
    </row>
    <row r="20" spans="1:16">
      <c r="A20" s="250"/>
      <c r="B20" s="246"/>
      <c r="C20" s="246"/>
      <c r="D20" s="246"/>
      <c r="E20" s="246"/>
      <c r="F20" s="246"/>
      <c r="G20" s="274"/>
      <c r="H20" s="275"/>
      <c r="I20" s="275"/>
      <c r="J20" s="276"/>
      <c r="K20" s="277" t="s">
        <v>490</v>
      </c>
      <c r="L20" s="278" t="s">
        <v>491</v>
      </c>
      <c r="M20" s="279" t="s">
        <v>492</v>
      </c>
      <c r="N20" s="280"/>
    </row>
    <row r="21" spans="1:16" s="286" customFormat="1">
      <c r="A21" s="281"/>
      <c r="B21" s="251"/>
      <c r="C21" s="251"/>
      <c r="D21" s="251"/>
      <c r="E21" s="251"/>
      <c r="F21" s="251"/>
      <c r="G21" s="1163" t="s">
        <v>493</v>
      </c>
      <c r="H21" s="1164"/>
      <c r="I21" s="1164"/>
      <c r="J21" s="1165"/>
      <c r="K21" s="282">
        <v>6.1</v>
      </c>
      <c r="L21" s="283">
        <v>7.22</v>
      </c>
      <c r="M21" s="284">
        <v>-1.1200000000000001</v>
      </c>
      <c r="N21" s="251"/>
      <c r="O21" s="285"/>
      <c r="P21" s="281"/>
    </row>
    <row r="22" spans="1:16" s="286" customFormat="1">
      <c r="A22" s="281"/>
      <c r="B22" s="251"/>
      <c r="C22" s="251"/>
      <c r="D22" s="251"/>
      <c r="E22" s="251"/>
      <c r="F22" s="251"/>
      <c r="G22" s="1163" t="s">
        <v>494</v>
      </c>
      <c r="H22" s="1164"/>
      <c r="I22" s="1164"/>
      <c r="J22" s="1165"/>
      <c r="K22" s="287">
        <v>98.6</v>
      </c>
      <c r="L22" s="288">
        <v>98.4</v>
      </c>
      <c r="M22" s="289">
        <v>0.2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495</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496</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497</v>
      </c>
      <c r="H29" s="251"/>
      <c r="I29" s="251"/>
      <c r="J29" s="251"/>
      <c r="K29" s="246"/>
      <c r="L29" s="246"/>
      <c r="M29" s="246"/>
      <c r="N29" s="246"/>
      <c r="O29" s="295"/>
    </row>
    <row r="30" spans="1:16">
      <c r="A30" s="250"/>
      <c r="B30" s="246"/>
      <c r="C30" s="246"/>
      <c r="D30" s="246"/>
      <c r="E30" s="246"/>
      <c r="F30" s="246"/>
      <c r="G30" s="253"/>
      <c r="H30" s="254"/>
      <c r="I30" s="254"/>
      <c r="J30" s="255"/>
      <c r="K30" s="1152" t="s">
        <v>475</v>
      </c>
      <c r="L30" s="256"/>
      <c r="M30" s="257" t="s">
        <v>476</v>
      </c>
      <c r="N30" s="258"/>
    </row>
    <row r="31" spans="1:16">
      <c r="A31" s="250"/>
      <c r="B31" s="246"/>
      <c r="C31" s="246"/>
      <c r="D31" s="246"/>
      <c r="E31" s="246"/>
      <c r="F31" s="246"/>
      <c r="G31" s="259"/>
      <c r="H31" s="260"/>
      <c r="I31" s="260"/>
      <c r="J31" s="261"/>
      <c r="K31" s="1153"/>
      <c r="L31" s="262" t="s">
        <v>477</v>
      </c>
      <c r="M31" s="263" t="s">
        <v>478</v>
      </c>
      <c r="N31" s="264" t="s">
        <v>479</v>
      </c>
    </row>
    <row r="32" spans="1:16" ht="27" customHeight="1">
      <c r="A32" s="250"/>
      <c r="B32" s="246"/>
      <c r="C32" s="246"/>
      <c r="D32" s="246"/>
      <c r="E32" s="246"/>
      <c r="F32" s="246"/>
      <c r="G32" s="1154" t="s">
        <v>498</v>
      </c>
      <c r="H32" s="1155"/>
      <c r="I32" s="1155"/>
      <c r="J32" s="1156"/>
      <c r="K32" s="296">
        <v>3390095</v>
      </c>
      <c r="L32" s="296">
        <v>50799</v>
      </c>
      <c r="M32" s="297">
        <v>39687</v>
      </c>
      <c r="N32" s="298">
        <v>28</v>
      </c>
    </row>
    <row r="33" spans="1:16" ht="13.5" customHeight="1">
      <c r="A33" s="250"/>
      <c r="B33" s="246"/>
      <c r="C33" s="246"/>
      <c r="D33" s="246"/>
      <c r="E33" s="246"/>
      <c r="F33" s="246"/>
      <c r="G33" s="1154" t="s">
        <v>499</v>
      </c>
      <c r="H33" s="1155"/>
      <c r="I33" s="1155"/>
      <c r="J33" s="1156"/>
      <c r="K33" s="296" t="s">
        <v>485</v>
      </c>
      <c r="L33" s="296" t="s">
        <v>485</v>
      </c>
      <c r="M33" s="297" t="s">
        <v>485</v>
      </c>
      <c r="N33" s="298" t="s">
        <v>485</v>
      </c>
    </row>
    <row r="34" spans="1:16" ht="27" customHeight="1">
      <c r="A34" s="250"/>
      <c r="B34" s="246"/>
      <c r="C34" s="246"/>
      <c r="D34" s="246"/>
      <c r="E34" s="246"/>
      <c r="F34" s="246"/>
      <c r="G34" s="1154" t="s">
        <v>500</v>
      </c>
      <c r="H34" s="1155"/>
      <c r="I34" s="1155"/>
      <c r="J34" s="1156"/>
      <c r="K34" s="296" t="s">
        <v>485</v>
      </c>
      <c r="L34" s="296" t="s">
        <v>485</v>
      </c>
      <c r="M34" s="297">
        <v>56</v>
      </c>
      <c r="N34" s="298" t="s">
        <v>485</v>
      </c>
    </row>
    <row r="35" spans="1:16" ht="27" customHeight="1">
      <c r="A35" s="250"/>
      <c r="B35" s="246"/>
      <c r="C35" s="246"/>
      <c r="D35" s="246"/>
      <c r="E35" s="246"/>
      <c r="F35" s="246"/>
      <c r="G35" s="1154" t="s">
        <v>501</v>
      </c>
      <c r="H35" s="1155"/>
      <c r="I35" s="1155"/>
      <c r="J35" s="1156"/>
      <c r="K35" s="296">
        <v>513979</v>
      </c>
      <c r="L35" s="296">
        <v>7702</v>
      </c>
      <c r="M35" s="297">
        <v>13696</v>
      </c>
      <c r="N35" s="298">
        <v>-43.8</v>
      </c>
    </row>
    <row r="36" spans="1:16" ht="27" customHeight="1">
      <c r="A36" s="250"/>
      <c r="B36" s="246"/>
      <c r="C36" s="246"/>
      <c r="D36" s="246"/>
      <c r="E36" s="246"/>
      <c r="F36" s="246"/>
      <c r="G36" s="1154" t="s">
        <v>502</v>
      </c>
      <c r="H36" s="1155"/>
      <c r="I36" s="1155"/>
      <c r="J36" s="1156"/>
      <c r="K36" s="296">
        <v>429785</v>
      </c>
      <c r="L36" s="296">
        <v>6440</v>
      </c>
      <c r="M36" s="297">
        <v>1733</v>
      </c>
      <c r="N36" s="298">
        <v>271.60000000000002</v>
      </c>
    </row>
    <row r="37" spans="1:16" ht="13.5" customHeight="1">
      <c r="A37" s="250"/>
      <c r="B37" s="246"/>
      <c r="C37" s="246"/>
      <c r="D37" s="246"/>
      <c r="E37" s="246"/>
      <c r="F37" s="246"/>
      <c r="G37" s="1154" t="s">
        <v>503</v>
      </c>
      <c r="H37" s="1155"/>
      <c r="I37" s="1155"/>
      <c r="J37" s="1156"/>
      <c r="K37" s="296">
        <v>29336</v>
      </c>
      <c r="L37" s="296">
        <v>440</v>
      </c>
      <c r="M37" s="297">
        <v>790</v>
      </c>
      <c r="N37" s="298">
        <v>-44.3</v>
      </c>
    </row>
    <row r="38" spans="1:16" ht="27" customHeight="1">
      <c r="A38" s="250"/>
      <c r="B38" s="246"/>
      <c r="C38" s="246"/>
      <c r="D38" s="246"/>
      <c r="E38" s="246"/>
      <c r="F38" s="246"/>
      <c r="G38" s="1157" t="s">
        <v>504</v>
      </c>
      <c r="H38" s="1158"/>
      <c r="I38" s="1158"/>
      <c r="J38" s="1159"/>
      <c r="K38" s="299">
        <v>312</v>
      </c>
      <c r="L38" s="299">
        <v>5</v>
      </c>
      <c r="M38" s="300">
        <v>1</v>
      </c>
      <c r="N38" s="301">
        <v>400</v>
      </c>
      <c r="O38" s="295"/>
    </row>
    <row r="39" spans="1:16">
      <c r="A39" s="250"/>
      <c r="B39" s="246"/>
      <c r="C39" s="246"/>
      <c r="D39" s="246"/>
      <c r="E39" s="246"/>
      <c r="F39" s="246"/>
      <c r="G39" s="1157" t="s">
        <v>505</v>
      </c>
      <c r="H39" s="1158"/>
      <c r="I39" s="1158"/>
      <c r="J39" s="1159"/>
      <c r="K39" s="302">
        <v>-280183</v>
      </c>
      <c r="L39" s="302">
        <v>-4198</v>
      </c>
      <c r="M39" s="303">
        <v>-5521</v>
      </c>
      <c r="N39" s="304">
        <v>-24</v>
      </c>
      <c r="O39" s="295"/>
    </row>
    <row r="40" spans="1:16" ht="27" customHeight="1">
      <c r="A40" s="250"/>
      <c r="B40" s="246"/>
      <c r="C40" s="246"/>
      <c r="D40" s="246"/>
      <c r="E40" s="246"/>
      <c r="F40" s="246"/>
      <c r="G40" s="1154" t="s">
        <v>506</v>
      </c>
      <c r="H40" s="1155"/>
      <c r="I40" s="1155"/>
      <c r="J40" s="1156"/>
      <c r="K40" s="302">
        <v>-2605584</v>
      </c>
      <c r="L40" s="302">
        <v>-39043</v>
      </c>
      <c r="M40" s="303">
        <v>-35785</v>
      </c>
      <c r="N40" s="304">
        <v>9.1</v>
      </c>
      <c r="O40" s="295"/>
    </row>
    <row r="41" spans="1:16">
      <c r="A41" s="250"/>
      <c r="B41" s="246"/>
      <c r="C41" s="246"/>
      <c r="D41" s="246"/>
      <c r="E41" s="246"/>
      <c r="F41" s="246"/>
      <c r="G41" s="1160" t="s">
        <v>283</v>
      </c>
      <c r="H41" s="1161"/>
      <c r="I41" s="1161"/>
      <c r="J41" s="1162"/>
      <c r="K41" s="296">
        <v>1477740</v>
      </c>
      <c r="L41" s="302">
        <v>22143</v>
      </c>
      <c r="M41" s="303">
        <v>14658</v>
      </c>
      <c r="N41" s="304">
        <v>51.1</v>
      </c>
      <c r="O41" s="295"/>
    </row>
    <row r="42" spans="1:16">
      <c r="A42" s="250"/>
      <c r="B42" s="246"/>
      <c r="C42" s="246"/>
      <c r="D42" s="246"/>
      <c r="E42" s="246"/>
      <c r="F42" s="246"/>
      <c r="G42" s="305" t="s">
        <v>507</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508</v>
      </c>
      <c r="B47" s="246"/>
      <c r="C47" s="246"/>
      <c r="D47" s="246"/>
      <c r="E47" s="246"/>
      <c r="F47" s="246"/>
      <c r="G47" s="246"/>
      <c r="H47" s="246"/>
      <c r="I47" s="246"/>
      <c r="J47" s="246"/>
      <c r="K47" s="246"/>
      <c r="L47" s="246"/>
      <c r="M47" s="246"/>
      <c r="N47" s="246"/>
    </row>
    <row r="48" spans="1:16">
      <c r="A48" s="250"/>
      <c r="B48" s="246"/>
      <c r="C48" s="246"/>
      <c r="D48" s="246"/>
      <c r="E48" s="246"/>
      <c r="F48" s="246"/>
      <c r="G48" s="310" t="s">
        <v>509</v>
      </c>
      <c r="H48" s="310"/>
      <c r="I48" s="310"/>
      <c r="J48" s="310"/>
      <c r="K48" s="310"/>
      <c r="L48" s="310"/>
      <c r="M48" s="311"/>
      <c r="N48" s="310"/>
    </row>
    <row r="49" spans="1:14" ht="13.5" customHeight="1">
      <c r="A49" s="250"/>
      <c r="B49" s="246"/>
      <c r="C49" s="246"/>
      <c r="D49" s="246"/>
      <c r="E49" s="246"/>
      <c r="F49" s="246"/>
      <c r="G49" s="312"/>
      <c r="H49" s="313"/>
      <c r="I49" s="1147" t="s">
        <v>475</v>
      </c>
      <c r="J49" s="1149" t="s">
        <v>510</v>
      </c>
      <c r="K49" s="1150"/>
      <c r="L49" s="1150"/>
      <c r="M49" s="1150"/>
      <c r="N49" s="1151"/>
    </row>
    <row r="50" spans="1:14">
      <c r="A50" s="250"/>
      <c r="B50" s="246"/>
      <c r="C50" s="246"/>
      <c r="D50" s="246"/>
      <c r="E50" s="246"/>
      <c r="F50" s="246"/>
      <c r="G50" s="314"/>
      <c r="H50" s="315"/>
      <c r="I50" s="1148"/>
      <c r="J50" s="316" t="s">
        <v>511</v>
      </c>
      <c r="K50" s="317" t="s">
        <v>512</v>
      </c>
      <c r="L50" s="318" t="s">
        <v>513</v>
      </c>
      <c r="M50" s="319" t="s">
        <v>514</v>
      </c>
      <c r="N50" s="320" t="s">
        <v>515</v>
      </c>
    </row>
    <row r="51" spans="1:14">
      <c r="A51" s="250"/>
      <c r="B51" s="246"/>
      <c r="C51" s="246"/>
      <c r="D51" s="246"/>
      <c r="E51" s="246"/>
      <c r="F51" s="246"/>
      <c r="G51" s="312" t="s">
        <v>516</v>
      </c>
      <c r="H51" s="313"/>
      <c r="I51" s="321">
        <v>3997703</v>
      </c>
      <c r="J51" s="322">
        <v>58356</v>
      </c>
      <c r="K51" s="323">
        <v>2.5</v>
      </c>
      <c r="L51" s="324">
        <v>50880</v>
      </c>
      <c r="M51" s="325">
        <v>7</v>
      </c>
      <c r="N51" s="326">
        <v>-4.5</v>
      </c>
    </row>
    <row r="52" spans="1:14">
      <c r="A52" s="250"/>
      <c r="B52" s="246"/>
      <c r="C52" s="246"/>
      <c r="D52" s="246"/>
      <c r="E52" s="246"/>
      <c r="F52" s="246"/>
      <c r="G52" s="327"/>
      <c r="H52" s="328" t="s">
        <v>517</v>
      </c>
      <c r="I52" s="329">
        <v>1963743</v>
      </c>
      <c r="J52" s="330">
        <v>28665</v>
      </c>
      <c r="K52" s="331">
        <v>7</v>
      </c>
      <c r="L52" s="332">
        <v>26879</v>
      </c>
      <c r="M52" s="333">
        <v>2.4</v>
      </c>
      <c r="N52" s="334">
        <v>4.5999999999999996</v>
      </c>
    </row>
    <row r="53" spans="1:14">
      <c r="A53" s="250"/>
      <c r="B53" s="246"/>
      <c r="C53" s="246"/>
      <c r="D53" s="246"/>
      <c r="E53" s="246"/>
      <c r="F53" s="246"/>
      <c r="G53" s="312" t="s">
        <v>518</v>
      </c>
      <c r="H53" s="313"/>
      <c r="I53" s="321">
        <v>3772679</v>
      </c>
      <c r="J53" s="322">
        <v>55258</v>
      </c>
      <c r="K53" s="323">
        <v>-5.3</v>
      </c>
      <c r="L53" s="324">
        <v>63956</v>
      </c>
      <c r="M53" s="325">
        <v>25.7</v>
      </c>
      <c r="N53" s="326">
        <v>-31</v>
      </c>
    </row>
    <row r="54" spans="1:14">
      <c r="A54" s="250"/>
      <c r="B54" s="246"/>
      <c r="C54" s="246"/>
      <c r="D54" s="246"/>
      <c r="E54" s="246"/>
      <c r="F54" s="246"/>
      <c r="G54" s="327"/>
      <c r="H54" s="328" t="s">
        <v>517</v>
      </c>
      <c r="I54" s="329">
        <v>1231155</v>
      </c>
      <c r="J54" s="330">
        <v>18033</v>
      </c>
      <c r="K54" s="331">
        <v>-37.1</v>
      </c>
      <c r="L54" s="332">
        <v>29239</v>
      </c>
      <c r="M54" s="333">
        <v>8.8000000000000007</v>
      </c>
      <c r="N54" s="334">
        <v>-45.9</v>
      </c>
    </row>
    <row r="55" spans="1:14">
      <c r="A55" s="250"/>
      <c r="B55" s="246"/>
      <c r="C55" s="246"/>
      <c r="D55" s="246"/>
      <c r="E55" s="246"/>
      <c r="F55" s="246"/>
      <c r="G55" s="312" t="s">
        <v>519</v>
      </c>
      <c r="H55" s="313"/>
      <c r="I55" s="321">
        <v>3961974</v>
      </c>
      <c r="J55" s="322">
        <v>58319</v>
      </c>
      <c r="K55" s="323">
        <v>5.5</v>
      </c>
      <c r="L55" s="324">
        <v>66255</v>
      </c>
      <c r="M55" s="325">
        <v>3.6</v>
      </c>
      <c r="N55" s="326">
        <v>1.9</v>
      </c>
    </row>
    <row r="56" spans="1:14">
      <c r="A56" s="250"/>
      <c r="B56" s="246"/>
      <c r="C56" s="246"/>
      <c r="D56" s="246"/>
      <c r="E56" s="246"/>
      <c r="F56" s="246"/>
      <c r="G56" s="327"/>
      <c r="H56" s="328" t="s">
        <v>517</v>
      </c>
      <c r="I56" s="329">
        <v>1425148</v>
      </c>
      <c r="J56" s="330">
        <v>20978</v>
      </c>
      <c r="K56" s="331">
        <v>16.3</v>
      </c>
      <c r="L56" s="332">
        <v>31822</v>
      </c>
      <c r="M56" s="333">
        <v>8.8000000000000007</v>
      </c>
      <c r="N56" s="334">
        <v>7.5</v>
      </c>
    </row>
    <row r="57" spans="1:14">
      <c r="A57" s="250"/>
      <c r="B57" s="246"/>
      <c r="C57" s="246"/>
      <c r="D57" s="246"/>
      <c r="E57" s="246"/>
      <c r="F57" s="246"/>
      <c r="G57" s="312" t="s">
        <v>520</v>
      </c>
      <c r="H57" s="313"/>
      <c r="I57" s="321">
        <v>4986892</v>
      </c>
      <c r="J57" s="322">
        <v>74156</v>
      </c>
      <c r="K57" s="323">
        <v>27.2</v>
      </c>
      <c r="L57" s="324">
        <v>54227</v>
      </c>
      <c r="M57" s="325">
        <v>-18.2</v>
      </c>
      <c r="N57" s="326">
        <v>45.4</v>
      </c>
    </row>
    <row r="58" spans="1:14">
      <c r="A58" s="250"/>
      <c r="B58" s="246"/>
      <c r="C58" s="246"/>
      <c r="D58" s="246"/>
      <c r="E58" s="246"/>
      <c r="F58" s="246"/>
      <c r="G58" s="327"/>
      <c r="H58" s="328" t="s">
        <v>517</v>
      </c>
      <c r="I58" s="329">
        <v>1758983</v>
      </c>
      <c r="J58" s="330">
        <v>26156</v>
      </c>
      <c r="K58" s="331">
        <v>24.7</v>
      </c>
      <c r="L58" s="332">
        <v>29694</v>
      </c>
      <c r="M58" s="333">
        <v>-6.7</v>
      </c>
      <c r="N58" s="334">
        <v>31.4</v>
      </c>
    </row>
    <row r="59" spans="1:14">
      <c r="A59" s="250"/>
      <c r="B59" s="246"/>
      <c r="C59" s="246"/>
      <c r="D59" s="246"/>
      <c r="E59" s="246"/>
      <c r="F59" s="246"/>
      <c r="G59" s="312" t="s">
        <v>521</v>
      </c>
      <c r="H59" s="313"/>
      <c r="I59" s="321">
        <v>4271631</v>
      </c>
      <c r="J59" s="322">
        <v>64008</v>
      </c>
      <c r="K59" s="323">
        <v>-13.7</v>
      </c>
      <c r="L59" s="324">
        <v>57295</v>
      </c>
      <c r="M59" s="325">
        <v>5.7</v>
      </c>
      <c r="N59" s="326">
        <v>-19.399999999999999</v>
      </c>
    </row>
    <row r="60" spans="1:14">
      <c r="A60" s="250"/>
      <c r="B60" s="246"/>
      <c r="C60" s="246"/>
      <c r="D60" s="246"/>
      <c r="E60" s="246"/>
      <c r="F60" s="246"/>
      <c r="G60" s="327"/>
      <c r="H60" s="328" t="s">
        <v>517</v>
      </c>
      <c r="I60" s="335">
        <v>2165543</v>
      </c>
      <c r="J60" s="330">
        <v>32449</v>
      </c>
      <c r="K60" s="331">
        <v>24.1</v>
      </c>
      <c r="L60" s="332">
        <v>32771</v>
      </c>
      <c r="M60" s="333">
        <v>10.4</v>
      </c>
      <c r="N60" s="334">
        <v>13.7</v>
      </c>
    </row>
    <row r="61" spans="1:14">
      <c r="A61" s="250"/>
      <c r="B61" s="246"/>
      <c r="C61" s="246"/>
      <c r="D61" s="246"/>
      <c r="E61" s="246"/>
      <c r="F61" s="246"/>
      <c r="G61" s="312" t="s">
        <v>522</v>
      </c>
      <c r="H61" s="336"/>
      <c r="I61" s="337">
        <v>4198176</v>
      </c>
      <c r="J61" s="338">
        <v>62019</v>
      </c>
      <c r="K61" s="339">
        <v>3.2</v>
      </c>
      <c r="L61" s="340">
        <v>58523</v>
      </c>
      <c r="M61" s="341">
        <v>4.8</v>
      </c>
      <c r="N61" s="326">
        <v>-1.6</v>
      </c>
    </row>
    <row r="62" spans="1:14">
      <c r="A62" s="250"/>
      <c r="B62" s="246"/>
      <c r="C62" s="246"/>
      <c r="D62" s="246"/>
      <c r="E62" s="246"/>
      <c r="F62" s="246"/>
      <c r="G62" s="327"/>
      <c r="H62" s="328" t="s">
        <v>517</v>
      </c>
      <c r="I62" s="329">
        <v>1708914</v>
      </c>
      <c r="J62" s="330">
        <v>25256</v>
      </c>
      <c r="K62" s="331">
        <v>7</v>
      </c>
      <c r="L62" s="332">
        <v>30081</v>
      </c>
      <c r="M62" s="333">
        <v>4.7</v>
      </c>
      <c r="N62" s="334">
        <v>2.2999999999999998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72" t="s">
        <v>3</v>
      </c>
      <c r="D47" s="1172"/>
      <c r="E47" s="1173"/>
      <c r="F47" s="11">
        <v>20.88</v>
      </c>
      <c r="G47" s="12">
        <v>20.41</v>
      </c>
      <c r="H47" s="12">
        <v>19.72</v>
      </c>
      <c r="I47" s="12">
        <v>20.18</v>
      </c>
      <c r="J47" s="13">
        <v>20.239999999999998</v>
      </c>
    </row>
    <row r="48" spans="2:10" ht="57.75" customHeight="1">
      <c r="B48" s="14"/>
      <c r="C48" s="1174" t="s">
        <v>4</v>
      </c>
      <c r="D48" s="1174"/>
      <c r="E48" s="1175"/>
      <c r="F48" s="15">
        <v>4.2699999999999996</v>
      </c>
      <c r="G48" s="16">
        <v>5.0999999999999996</v>
      </c>
      <c r="H48" s="16">
        <v>4.78</v>
      </c>
      <c r="I48" s="16">
        <v>4.78</v>
      </c>
      <c r="J48" s="17">
        <v>3.99</v>
      </c>
    </row>
    <row r="49" spans="2:10" ht="57.75" customHeight="1" thickBot="1">
      <c r="B49" s="18"/>
      <c r="C49" s="1176" t="s">
        <v>5</v>
      </c>
      <c r="D49" s="1176"/>
      <c r="E49" s="1177"/>
      <c r="F49" s="19" t="s">
        <v>529</v>
      </c>
      <c r="G49" s="20" t="s">
        <v>530</v>
      </c>
      <c r="H49" s="20" t="s">
        <v>531</v>
      </c>
      <c r="I49" s="20" t="s">
        <v>532</v>
      </c>
      <c r="J49" s="21" t="s">
        <v>533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4" t="s">
        <v>534</v>
      </c>
      <c r="D34" s="1184"/>
      <c r="E34" s="1185"/>
      <c r="F34" s="32">
        <v>7.89</v>
      </c>
      <c r="G34" s="33">
        <v>9.1199999999999992</v>
      </c>
      <c r="H34" s="33">
        <v>9.41</v>
      </c>
      <c r="I34" s="33">
        <v>10.19</v>
      </c>
      <c r="J34" s="34">
        <v>11.45</v>
      </c>
      <c r="K34" s="22"/>
      <c r="L34" s="22"/>
      <c r="M34" s="22"/>
      <c r="N34" s="22"/>
      <c r="O34" s="22"/>
      <c r="P34" s="22"/>
    </row>
    <row r="35" spans="1:16" ht="39" customHeight="1">
      <c r="A35" s="22"/>
      <c r="B35" s="35"/>
      <c r="C35" s="1178" t="s">
        <v>535</v>
      </c>
      <c r="D35" s="1179"/>
      <c r="E35" s="1180"/>
      <c r="F35" s="36">
        <v>4.2</v>
      </c>
      <c r="G35" s="37">
        <v>5.04</v>
      </c>
      <c r="H35" s="37">
        <v>4.71</v>
      </c>
      <c r="I35" s="37">
        <v>4.68</v>
      </c>
      <c r="J35" s="38">
        <v>3.92</v>
      </c>
      <c r="K35" s="22"/>
      <c r="L35" s="22"/>
      <c r="M35" s="22"/>
      <c r="N35" s="22"/>
      <c r="O35" s="22"/>
      <c r="P35" s="22"/>
    </row>
    <row r="36" spans="1:16" ht="39" customHeight="1">
      <c r="A36" s="22"/>
      <c r="B36" s="35"/>
      <c r="C36" s="1178" t="s">
        <v>536</v>
      </c>
      <c r="D36" s="1179"/>
      <c r="E36" s="1180"/>
      <c r="F36" s="36">
        <v>5.37</v>
      </c>
      <c r="G36" s="37">
        <v>4.84</v>
      </c>
      <c r="H36" s="37">
        <v>4.0599999999999996</v>
      </c>
      <c r="I36" s="37">
        <v>3.53</v>
      </c>
      <c r="J36" s="38">
        <v>2.86</v>
      </c>
      <c r="K36" s="22"/>
      <c r="L36" s="22"/>
      <c r="M36" s="22"/>
      <c r="N36" s="22"/>
      <c r="O36" s="22"/>
      <c r="P36" s="22"/>
    </row>
    <row r="37" spans="1:16" ht="39" customHeight="1">
      <c r="A37" s="22"/>
      <c r="B37" s="35"/>
      <c r="C37" s="1178" t="s">
        <v>537</v>
      </c>
      <c r="D37" s="1179"/>
      <c r="E37" s="1180"/>
      <c r="F37" s="36">
        <v>1.24</v>
      </c>
      <c r="G37" s="37">
        <v>2.4900000000000002</v>
      </c>
      <c r="H37" s="37">
        <v>1.44</v>
      </c>
      <c r="I37" s="37">
        <v>1.94</v>
      </c>
      <c r="J37" s="38">
        <v>2.58</v>
      </c>
      <c r="K37" s="22"/>
      <c r="L37" s="22"/>
      <c r="M37" s="22"/>
      <c r="N37" s="22"/>
      <c r="O37" s="22"/>
      <c r="P37" s="22"/>
    </row>
    <row r="38" spans="1:16" ht="39" customHeight="1">
      <c r="A38" s="22"/>
      <c r="B38" s="35"/>
      <c r="C38" s="1178" t="s">
        <v>538</v>
      </c>
      <c r="D38" s="1179"/>
      <c r="E38" s="1180"/>
      <c r="F38" s="36">
        <v>0.62</v>
      </c>
      <c r="G38" s="37">
        <v>0.5</v>
      </c>
      <c r="H38" s="37">
        <v>0.92</v>
      </c>
      <c r="I38" s="37">
        <v>0.77</v>
      </c>
      <c r="J38" s="38">
        <v>0.67</v>
      </c>
      <c r="K38" s="22"/>
      <c r="L38" s="22"/>
      <c r="M38" s="22"/>
      <c r="N38" s="22"/>
      <c r="O38" s="22"/>
      <c r="P38" s="22"/>
    </row>
    <row r="39" spans="1:16" ht="39" customHeight="1">
      <c r="A39" s="22"/>
      <c r="B39" s="35"/>
      <c r="C39" s="1178" t="s">
        <v>539</v>
      </c>
      <c r="D39" s="1179"/>
      <c r="E39" s="1180"/>
      <c r="F39" s="36">
        <v>0.27</v>
      </c>
      <c r="G39" s="37">
        <v>0.38</v>
      </c>
      <c r="H39" s="37">
        <v>0</v>
      </c>
      <c r="I39" s="37">
        <v>0.09</v>
      </c>
      <c r="J39" s="38">
        <v>0.32</v>
      </c>
      <c r="K39" s="22"/>
      <c r="L39" s="22"/>
      <c r="M39" s="22"/>
      <c r="N39" s="22"/>
      <c r="O39" s="22"/>
      <c r="P39" s="22"/>
    </row>
    <row r="40" spans="1:16" ht="39" customHeight="1">
      <c r="A40" s="22"/>
      <c r="B40" s="35"/>
      <c r="C40" s="1178" t="s">
        <v>540</v>
      </c>
      <c r="D40" s="1179"/>
      <c r="E40" s="1180"/>
      <c r="F40" s="36">
        <v>0.09</v>
      </c>
      <c r="G40" s="37">
        <v>7.0000000000000007E-2</v>
      </c>
      <c r="H40" s="37">
        <v>0.08</v>
      </c>
      <c r="I40" s="37">
        <v>0.08</v>
      </c>
      <c r="J40" s="38">
        <v>0.19</v>
      </c>
      <c r="K40" s="22"/>
      <c r="L40" s="22"/>
      <c r="M40" s="22"/>
      <c r="N40" s="22"/>
      <c r="O40" s="22"/>
      <c r="P40" s="22"/>
    </row>
    <row r="41" spans="1:16" ht="39" customHeight="1">
      <c r="A41" s="22"/>
      <c r="B41" s="35"/>
      <c r="C41" s="1178" t="s">
        <v>541</v>
      </c>
      <c r="D41" s="1179"/>
      <c r="E41" s="1180"/>
      <c r="F41" s="36">
        <v>0.06</v>
      </c>
      <c r="G41" s="37">
        <v>0.04</v>
      </c>
      <c r="H41" s="37">
        <v>0.05</v>
      </c>
      <c r="I41" s="37">
        <v>0.08</v>
      </c>
      <c r="J41" s="38">
        <v>0.06</v>
      </c>
      <c r="K41" s="22"/>
      <c r="L41" s="22"/>
      <c r="M41" s="22"/>
      <c r="N41" s="22"/>
      <c r="O41" s="22"/>
      <c r="P41" s="22"/>
    </row>
    <row r="42" spans="1:16" ht="39" customHeight="1">
      <c r="A42" s="22"/>
      <c r="B42" s="39"/>
      <c r="C42" s="1178" t="s">
        <v>542</v>
      </c>
      <c r="D42" s="1179"/>
      <c r="E42" s="1180"/>
      <c r="F42" s="36" t="s">
        <v>485</v>
      </c>
      <c r="G42" s="37" t="s">
        <v>485</v>
      </c>
      <c r="H42" s="37" t="s">
        <v>485</v>
      </c>
      <c r="I42" s="37" t="s">
        <v>485</v>
      </c>
      <c r="J42" s="38" t="s">
        <v>485</v>
      </c>
      <c r="K42" s="22"/>
      <c r="L42" s="22"/>
      <c r="M42" s="22"/>
      <c r="N42" s="22"/>
      <c r="O42" s="22"/>
      <c r="P42" s="22"/>
    </row>
    <row r="43" spans="1:16" ht="39" customHeight="1" thickBot="1">
      <c r="A43" s="22"/>
      <c r="B43" s="40"/>
      <c r="C43" s="1181" t="s">
        <v>543</v>
      </c>
      <c r="D43" s="1182"/>
      <c r="E43" s="1183"/>
      <c r="F43" s="41">
        <v>0.1</v>
      </c>
      <c r="G43" s="42">
        <v>0.1</v>
      </c>
      <c r="H43" s="42">
        <v>0.1</v>
      </c>
      <c r="I43" s="42">
        <v>0.06</v>
      </c>
      <c r="J43" s="43">
        <v>7.0000000000000007E-2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4" t="s">
        <v>11</v>
      </c>
      <c r="C45" s="1195"/>
      <c r="D45" s="58"/>
      <c r="E45" s="1200" t="s">
        <v>12</v>
      </c>
      <c r="F45" s="1200"/>
      <c r="G45" s="1200"/>
      <c r="H45" s="1200"/>
      <c r="I45" s="1200"/>
      <c r="J45" s="1201"/>
      <c r="K45" s="59">
        <v>2888</v>
      </c>
      <c r="L45" s="60">
        <v>2951</v>
      </c>
      <c r="M45" s="60">
        <v>3141</v>
      </c>
      <c r="N45" s="60">
        <v>3341</v>
      </c>
      <c r="O45" s="61">
        <v>3390</v>
      </c>
      <c r="P45" s="48"/>
      <c r="Q45" s="48"/>
      <c r="R45" s="48"/>
      <c r="S45" s="48"/>
      <c r="T45" s="48"/>
      <c r="U45" s="48"/>
    </row>
    <row r="46" spans="1:21" ht="30.75" customHeight="1">
      <c r="A46" s="48"/>
      <c r="B46" s="1196"/>
      <c r="C46" s="1197"/>
      <c r="D46" s="62"/>
      <c r="E46" s="1188" t="s">
        <v>13</v>
      </c>
      <c r="F46" s="1188"/>
      <c r="G46" s="1188"/>
      <c r="H46" s="1188"/>
      <c r="I46" s="1188"/>
      <c r="J46" s="1189"/>
      <c r="K46" s="63" t="s">
        <v>485</v>
      </c>
      <c r="L46" s="64" t="s">
        <v>485</v>
      </c>
      <c r="M46" s="64" t="s">
        <v>485</v>
      </c>
      <c r="N46" s="64" t="s">
        <v>485</v>
      </c>
      <c r="O46" s="65" t="s">
        <v>485</v>
      </c>
      <c r="P46" s="48"/>
      <c r="Q46" s="48"/>
      <c r="R46" s="48"/>
      <c r="S46" s="48"/>
      <c r="T46" s="48"/>
      <c r="U46" s="48"/>
    </row>
    <row r="47" spans="1:21" ht="30.75" customHeight="1">
      <c r="A47" s="48"/>
      <c r="B47" s="1196"/>
      <c r="C47" s="1197"/>
      <c r="D47" s="62"/>
      <c r="E47" s="1188" t="s">
        <v>14</v>
      </c>
      <c r="F47" s="1188"/>
      <c r="G47" s="1188"/>
      <c r="H47" s="1188"/>
      <c r="I47" s="1188"/>
      <c r="J47" s="1189"/>
      <c r="K47" s="63" t="s">
        <v>485</v>
      </c>
      <c r="L47" s="64" t="s">
        <v>485</v>
      </c>
      <c r="M47" s="64" t="s">
        <v>485</v>
      </c>
      <c r="N47" s="64" t="s">
        <v>485</v>
      </c>
      <c r="O47" s="65" t="s">
        <v>485</v>
      </c>
      <c r="P47" s="48"/>
      <c r="Q47" s="48"/>
      <c r="R47" s="48"/>
      <c r="S47" s="48"/>
      <c r="T47" s="48"/>
      <c r="U47" s="48"/>
    </row>
    <row r="48" spans="1:21" ht="30.75" customHeight="1">
      <c r="A48" s="48"/>
      <c r="B48" s="1196"/>
      <c r="C48" s="1197"/>
      <c r="D48" s="62"/>
      <c r="E48" s="1188" t="s">
        <v>15</v>
      </c>
      <c r="F48" s="1188"/>
      <c r="G48" s="1188"/>
      <c r="H48" s="1188"/>
      <c r="I48" s="1188"/>
      <c r="J48" s="1189"/>
      <c r="K48" s="63">
        <v>488</v>
      </c>
      <c r="L48" s="64">
        <v>542</v>
      </c>
      <c r="M48" s="64">
        <v>479</v>
      </c>
      <c r="N48" s="64">
        <v>524</v>
      </c>
      <c r="O48" s="65">
        <v>514</v>
      </c>
      <c r="P48" s="48"/>
      <c r="Q48" s="48"/>
      <c r="R48" s="48"/>
      <c r="S48" s="48"/>
      <c r="T48" s="48"/>
      <c r="U48" s="48"/>
    </row>
    <row r="49" spans="1:21" ht="30.75" customHeight="1">
      <c r="A49" s="48"/>
      <c r="B49" s="1196"/>
      <c r="C49" s="1197"/>
      <c r="D49" s="62"/>
      <c r="E49" s="1188" t="s">
        <v>16</v>
      </c>
      <c r="F49" s="1188"/>
      <c r="G49" s="1188"/>
      <c r="H49" s="1188"/>
      <c r="I49" s="1188"/>
      <c r="J49" s="1189"/>
      <c r="K49" s="63">
        <v>722</v>
      </c>
      <c r="L49" s="64">
        <v>557</v>
      </c>
      <c r="M49" s="64">
        <v>544</v>
      </c>
      <c r="N49" s="64">
        <v>497</v>
      </c>
      <c r="O49" s="65">
        <v>430</v>
      </c>
      <c r="P49" s="48"/>
      <c r="Q49" s="48"/>
      <c r="R49" s="48"/>
      <c r="S49" s="48"/>
      <c r="T49" s="48"/>
      <c r="U49" s="48"/>
    </row>
    <row r="50" spans="1:21" ht="30.75" customHeight="1">
      <c r="A50" s="48"/>
      <c r="B50" s="1196"/>
      <c r="C50" s="1197"/>
      <c r="D50" s="62"/>
      <c r="E50" s="1188" t="s">
        <v>17</v>
      </c>
      <c r="F50" s="1188"/>
      <c r="G50" s="1188"/>
      <c r="H50" s="1188"/>
      <c r="I50" s="1188"/>
      <c r="J50" s="1189"/>
      <c r="K50" s="63">
        <v>8</v>
      </c>
      <c r="L50" s="64">
        <v>8</v>
      </c>
      <c r="M50" s="64">
        <v>20</v>
      </c>
      <c r="N50" s="64">
        <v>20</v>
      </c>
      <c r="O50" s="65">
        <v>29</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2594</v>
      </c>
      <c r="L52" s="64">
        <v>2681</v>
      </c>
      <c r="M52" s="64">
        <v>2863</v>
      </c>
      <c r="N52" s="64">
        <v>2818</v>
      </c>
      <c r="O52" s="65">
        <v>2886</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1512</v>
      </c>
      <c r="L53" s="69">
        <v>1377</v>
      </c>
      <c r="M53" s="69">
        <v>1321</v>
      </c>
      <c r="N53" s="69">
        <v>1564</v>
      </c>
      <c r="O53" s="70">
        <v>1477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214" t="s">
        <v>24</v>
      </c>
      <c r="C41" s="1215"/>
      <c r="D41" s="81"/>
      <c r="E41" s="1216" t="s">
        <v>25</v>
      </c>
      <c r="F41" s="1216"/>
      <c r="G41" s="1216"/>
      <c r="H41" s="1217"/>
      <c r="I41" s="82">
        <v>22848</v>
      </c>
      <c r="J41" s="83">
        <v>22919</v>
      </c>
      <c r="K41" s="83">
        <v>22963</v>
      </c>
      <c r="L41" s="83">
        <v>22807</v>
      </c>
      <c r="M41" s="84">
        <v>22516</v>
      </c>
    </row>
    <row r="42" spans="2:13" ht="27.75" customHeight="1">
      <c r="B42" s="1204"/>
      <c r="C42" s="1205"/>
      <c r="D42" s="85"/>
      <c r="E42" s="1208" t="s">
        <v>26</v>
      </c>
      <c r="F42" s="1208"/>
      <c r="G42" s="1208"/>
      <c r="H42" s="1209"/>
      <c r="I42" s="86">
        <v>8</v>
      </c>
      <c r="J42" s="87">
        <v>80</v>
      </c>
      <c r="K42" s="87">
        <v>60</v>
      </c>
      <c r="L42" s="87">
        <v>163</v>
      </c>
      <c r="M42" s="88">
        <v>20</v>
      </c>
    </row>
    <row r="43" spans="2:13" ht="27.75" customHeight="1">
      <c r="B43" s="1204"/>
      <c r="C43" s="1205"/>
      <c r="D43" s="85"/>
      <c r="E43" s="1208" t="s">
        <v>27</v>
      </c>
      <c r="F43" s="1208"/>
      <c r="G43" s="1208"/>
      <c r="H43" s="1209"/>
      <c r="I43" s="86">
        <v>6034</v>
      </c>
      <c r="J43" s="87">
        <v>6010</v>
      </c>
      <c r="K43" s="87">
        <v>5751</v>
      </c>
      <c r="L43" s="87">
        <v>5712</v>
      </c>
      <c r="M43" s="88">
        <v>5499</v>
      </c>
    </row>
    <row r="44" spans="2:13" ht="27.75" customHeight="1">
      <c r="B44" s="1204"/>
      <c r="C44" s="1205"/>
      <c r="D44" s="85"/>
      <c r="E44" s="1208" t="s">
        <v>28</v>
      </c>
      <c r="F44" s="1208"/>
      <c r="G44" s="1208"/>
      <c r="H44" s="1209"/>
      <c r="I44" s="86">
        <v>5041</v>
      </c>
      <c r="J44" s="87">
        <v>4756</v>
      </c>
      <c r="K44" s="87">
        <v>4595</v>
      </c>
      <c r="L44" s="87">
        <v>5008</v>
      </c>
      <c r="M44" s="88">
        <v>4575</v>
      </c>
    </row>
    <row r="45" spans="2:13" ht="27.75" customHeight="1">
      <c r="B45" s="1204"/>
      <c r="C45" s="1205"/>
      <c r="D45" s="85"/>
      <c r="E45" s="1208" t="s">
        <v>29</v>
      </c>
      <c r="F45" s="1208"/>
      <c r="G45" s="1208"/>
      <c r="H45" s="1209"/>
      <c r="I45" s="86">
        <v>4519</v>
      </c>
      <c r="J45" s="87">
        <v>4239</v>
      </c>
      <c r="K45" s="87">
        <v>3797</v>
      </c>
      <c r="L45" s="87">
        <v>3431</v>
      </c>
      <c r="M45" s="88">
        <v>3489</v>
      </c>
    </row>
    <row r="46" spans="2:13" ht="27.75" customHeight="1">
      <c r="B46" s="1204"/>
      <c r="C46" s="1205"/>
      <c r="D46" s="89"/>
      <c r="E46" s="1208" t="s">
        <v>30</v>
      </c>
      <c r="F46" s="1208"/>
      <c r="G46" s="1208"/>
      <c r="H46" s="1209"/>
      <c r="I46" s="86">
        <v>34</v>
      </c>
      <c r="J46" s="87">
        <v>17</v>
      </c>
      <c r="K46" s="87" t="s">
        <v>485</v>
      </c>
      <c r="L46" s="87" t="s">
        <v>485</v>
      </c>
      <c r="M46" s="88" t="s">
        <v>485</v>
      </c>
    </row>
    <row r="47" spans="2:13" ht="27.75" customHeight="1">
      <c r="B47" s="1204"/>
      <c r="C47" s="1205"/>
      <c r="D47" s="90"/>
      <c r="E47" s="1218" t="s">
        <v>31</v>
      </c>
      <c r="F47" s="1219"/>
      <c r="G47" s="1219"/>
      <c r="H47" s="1220"/>
      <c r="I47" s="86" t="s">
        <v>485</v>
      </c>
      <c r="J47" s="87" t="s">
        <v>485</v>
      </c>
      <c r="K47" s="87" t="s">
        <v>485</v>
      </c>
      <c r="L47" s="87" t="s">
        <v>485</v>
      </c>
      <c r="M47" s="88" t="s">
        <v>485</v>
      </c>
    </row>
    <row r="48" spans="2:13" ht="27.75" customHeight="1">
      <c r="B48" s="1204"/>
      <c r="C48" s="1205"/>
      <c r="D48" s="85"/>
      <c r="E48" s="1208" t="s">
        <v>32</v>
      </c>
      <c r="F48" s="1208"/>
      <c r="G48" s="1208"/>
      <c r="H48" s="1209"/>
      <c r="I48" s="86" t="s">
        <v>485</v>
      </c>
      <c r="J48" s="87" t="s">
        <v>485</v>
      </c>
      <c r="K48" s="87" t="s">
        <v>485</v>
      </c>
      <c r="L48" s="87" t="s">
        <v>485</v>
      </c>
      <c r="M48" s="88" t="s">
        <v>485</v>
      </c>
    </row>
    <row r="49" spans="2:13" ht="27.75" customHeight="1">
      <c r="B49" s="1206"/>
      <c r="C49" s="1207"/>
      <c r="D49" s="85"/>
      <c r="E49" s="1208" t="s">
        <v>33</v>
      </c>
      <c r="F49" s="1208"/>
      <c r="G49" s="1208"/>
      <c r="H49" s="1209"/>
      <c r="I49" s="86" t="s">
        <v>485</v>
      </c>
      <c r="J49" s="87" t="s">
        <v>485</v>
      </c>
      <c r="K49" s="87" t="s">
        <v>485</v>
      </c>
      <c r="L49" s="87" t="s">
        <v>485</v>
      </c>
      <c r="M49" s="88" t="s">
        <v>485</v>
      </c>
    </row>
    <row r="50" spans="2:13" ht="27.75" customHeight="1">
      <c r="B50" s="1202" t="s">
        <v>34</v>
      </c>
      <c r="C50" s="1203"/>
      <c r="D50" s="91"/>
      <c r="E50" s="1208" t="s">
        <v>35</v>
      </c>
      <c r="F50" s="1208"/>
      <c r="G50" s="1208"/>
      <c r="H50" s="1209"/>
      <c r="I50" s="86">
        <v>6668</v>
      </c>
      <c r="J50" s="87">
        <v>6822</v>
      </c>
      <c r="K50" s="87">
        <v>6482</v>
      </c>
      <c r="L50" s="87">
        <v>6353</v>
      </c>
      <c r="M50" s="88">
        <v>6712</v>
      </c>
    </row>
    <row r="51" spans="2:13" ht="27.75" customHeight="1">
      <c r="B51" s="1204"/>
      <c r="C51" s="1205"/>
      <c r="D51" s="85"/>
      <c r="E51" s="1208" t="s">
        <v>36</v>
      </c>
      <c r="F51" s="1208"/>
      <c r="G51" s="1208"/>
      <c r="H51" s="1209"/>
      <c r="I51" s="86">
        <v>2730</v>
      </c>
      <c r="J51" s="87">
        <v>2774</v>
      </c>
      <c r="K51" s="87">
        <v>2776</v>
      </c>
      <c r="L51" s="87">
        <v>2738</v>
      </c>
      <c r="M51" s="88">
        <v>2724</v>
      </c>
    </row>
    <row r="52" spans="2:13" ht="27.75" customHeight="1">
      <c r="B52" s="1206"/>
      <c r="C52" s="1207"/>
      <c r="D52" s="85"/>
      <c r="E52" s="1208" t="s">
        <v>37</v>
      </c>
      <c r="F52" s="1208"/>
      <c r="G52" s="1208"/>
      <c r="H52" s="1209"/>
      <c r="I52" s="86">
        <v>24708</v>
      </c>
      <c r="J52" s="87">
        <v>25114</v>
      </c>
      <c r="K52" s="87">
        <v>25139</v>
      </c>
      <c r="L52" s="87">
        <v>25497</v>
      </c>
      <c r="M52" s="88">
        <v>25886</v>
      </c>
    </row>
    <row r="53" spans="2:13" ht="27.75" customHeight="1" thickBot="1">
      <c r="B53" s="1210" t="s">
        <v>38</v>
      </c>
      <c r="C53" s="1211"/>
      <c r="D53" s="92"/>
      <c r="E53" s="1212" t="s">
        <v>39</v>
      </c>
      <c r="F53" s="1212"/>
      <c r="G53" s="1212"/>
      <c r="H53" s="1213"/>
      <c r="I53" s="93">
        <v>4378</v>
      </c>
      <c r="J53" s="94">
        <v>3309</v>
      </c>
      <c r="K53" s="94">
        <v>2768</v>
      </c>
      <c r="L53" s="94">
        <v>2533</v>
      </c>
      <c r="M53" s="95">
        <v>777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564</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564</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565</v>
      </c>
      <c r="C41" s="248"/>
      <c r="D41" s="248"/>
      <c r="E41" s="248"/>
      <c r="F41" s="248"/>
      <c r="G41" s="248"/>
      <c r="H41" s="248"/>
      <c r="I41" s="248"/>
      <c r="J41" s="248"/>
      <c r="K41" s="248"/>
      <c r="L41" s="248"/>
      <c r="M41" s="248"/>
      <c r="N41" s="248"/>
      <c r="O41" s="248"/>
      <c r="P41" s="249"/>
    </row>
    <row r="42" spans="2:17">
      <c r="B42" s="250"/>
      <c r="C42" s="246"/>
      <c r="D42" s="246"/>
      <c r="E42" s="246"/>
      <c r="F42" s="246"/>
      <c r="G42" s="353" t="s">
        <v>566</v>
      </c>
      <c r="I42" s="354"/>
      <c r="J42" s="354"/>
      <c r="K42" s="354"/>
      <c r="L42" s="246"/>
      <c r="M42" s="246"/>
      <c r="N42" s="246"/>
      <c r="O42" s="246"/>
    </row>
    <row r="43" spans="2:17">
      <c r="B43" s="250"/>
      <c r="C43" s="246"/>
      <c r="D43" s="246"/>
      <c r="E43" s="246"/>
      <c r="F43" s="246"/>
      <c r="G43" s="1221"/>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567</v>
      </c>
    </row>
    <row r="50" spans="1:17">
      <c r="B50" s="250"/>
      <c r="C50" s="246"/>
      <c r="D50" s="246"/>
      <c r="E50" s="246"/>
      <c r="F50" s="246"/>
      <c r="G50" s="1230"/>
      <c r="H50" s="1231"/>
      <c r="I50" s="1231"/>
      <c r="J50" s="1232"/>
      <c r="K50" s="356" t="s">
        <v>524</v>
      </c>
      <c r="L50" s="356" t="s">
        <v>525</v>
      </c>
      <c r="M50" s="356" t="s">
        <v>526</v>
      </c>
      <c r="N50" s="356" t="s">
        <v>527</v>
      </c>
      <c r="O50" s="356" t="s">
        <v>528</v>
      </c>
    </row>
    <row r="51" spans="1:17">
      <c r="B51" s="250"/>
      <c r="C51" s="246"/>
      <c r="D51" s="246"/>
      <c r="E51" s="246"/>
      <c r="F51" s="246"/>
      <c r="G51" s="1233" t="s">
        <v>568</v>
      </c>
      <c r="H51" s="1234"/>
      <c r="I51" s="1239" t="s">
        <v>569</v>
      </c>
      <c r="J51" s="1239"/>
      <c r="K51" s="1241"/>
      <c r="L51" s="1241"/>
      <c r="M51" s="1241"/>
      <c r="N51" s="1241"/>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574</v>
      </c>
      <c r="J53" s="1243"/>
      <c r="K53" s="1250"/>
      <c r="L53" s="1250"/>
      <c r="M53" s="1250"/>
      <c r="N53" s="1250"/>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570</v>
      </c>
      <c r="H55" s="1245"/>
      <c r="I55" s="1243" t="s">
        <v>569</v>
      </c>
      <c r="J55" s="1243"/>
      <c r="K55" s="1241"/>
      <c r="L55" s="1241"/>
      <c r="M55" s="1241"/>
      <c r="N55" s="1241"/>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2" t="s">
        <v>574</v>
      </c>
      <c r="J57" s="1252"/>
      <c r="K57" s="1250"/>
      <c r="L57" s="1250"/>
      <c r="M57" s="1250"/>
      <c r="N57" s="1250"/>
      <c r="O57" s="1250"/>
      <c r="P57" s="359"/>
      <c r="Q57" s="358"/>
    </row>
    <row r="58" spans="1:17" s="357" customFormat="1">
      <c r="A58" s="245"/>
      <c r="B58" s="358"/>
      <c r="C58" s="354"/>
      <c r="D58" s="354"/>
      <c r="E58" s="354"/>
      <c r="F58" s="354"/>
      <c r="G58" s="1248"/>
      <c r="H58" s="1249"/>
      <c r="I58" s="1252"/>
      <c r="J58" s="1252"/>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571</v>
      </c>
      <c r="C63" s="246"/>
      <c r="D63" s="246"/>
      <c r="E63" s="246"/>
      <c r="F63" s="246"/>
      <c r="G63" s="246"/>
      <c r="H63" s="246"/>
      <c r="I63" s="246"/>
      <c r="J63" s="246"/>
      <c r="K63" s="246"/>
      <c r="L63" s="246"/>
      <c r="M63" s="246"/>
      <c r="N63" s="246"/>
      <c r="O63" s="246"/>
    </row>
    <row r="64" spans="1:17">
      <c r="B64" s="250"/>
      <c r="C64" s="246"/>
      <c r="D64" s="246"/>
      <c r="E64" s="246"/>
      <c r="F64" s="246"/>
      <c r="G64" s="353" t="s">
        <v>566</v>
      </c>
      <c r="I64" s="354"/>
      <c r="J64" s="354"/>
      <c r="K64" s="354"/>
      <c r="L64" s="246"/>
      <c r="M64" s="246"/>
      <c r="N64" s="246"/>
      <c r="O64" s="246"/>
    </row>
    <row r="65" spans="2:30">
      <c r="B65" s="250"/>
      <c r="C65" s="246"/>
      <c r="D65" s="246"/>
      <c r="E65" s="246"/>
      <c r="F65" s="246"/>
      <c r="G65" s="1221" t="s">
        <v>575</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572</v>
      </c>
      <c r="I71" s="370"/>
      <c r="J71" s="366"/>
      <c r="K71" s="366"/>
      <c r="L71" s="367"/>
      <c r="M71" s="366"/>
      <c r="N71" s="367"/>
      <c r="O71" s="368"/>
    </row>
    <row r="72" spans="2:30">
      <c r="B72" s="250"/>
      <c r="C72" s="246"/>
      <c r="D72" s="246"/>
      <c r="E72" s="246"/>
      <c r="F72" s="246"/>
      <c r="G72" s="1230"/>
      <c r="H72" s="1231"/>
      <c r="I72" s="1231"/>
      <c r="J72" s="1232"/>
      <c r="K72" s="356" t="s">
        <v>524</v>
      </c>
      <c r="L72" s="356" t="s">
        <v>525</v>
      </c>
      <c r="M72" s="356" t="s">
        <v>526</v>
      </c>
      <c r="N72" s="356" t="s">
        <v>527</v>
      </c>
      <c r="O72" s="356" t="s">
        <v>528</v>
      </c>
    </row>
    <row r="73" spans="2:30">
      <c r="B73" s="250"/>
      <c r="C73" s="246"/>
      <c r="D73" s="246"/>
      <c r="E73" s="246"/>
      <c r="F73" s="246"/>
      <c r="G73" s="1233" t="s">
        <v>568</v>
      </c>
      <c r="H73" s="1234"/>
      <c r="I73" s="1239" t="s">
        <v>569</v>
      </c>
      <c r="J73" s="1239"/>
      <c r="K73" s="1253">
        <v>33.9</v>
      </c>
      <c r="L73" s="1253">
        <v>25.5</v>
      </c>
      <c r="M73" s="1242">
        <v>21.6</v>
      </c>
      <c r="N73" s="1242">
        <v>19.5</v>
      </c>
      <c r="O73" s="1242">
        <v>6</v>
      </c>
      <c r="S73" s="245">
        <v>9.9</v>
      </c>
    </row>
    <row r="74" spans="2:30">
      <c r="B74" s="250"/>
      <c r="C74" s="246"/>
      <c r="D74" s="246"/>
      <c r="E74" s="246"/>
      <c r="F74" s="246"/>
      <c r="G74" s="1235"/>
      <c r="H74" s="1236"/>
      <c r="I74" s="1240"/>
      <c r="J74" s="1240"/>
      <c r="K74" s="1253"/>
      <c r="L74" s="1253"/>
      <c r="M74" s="1242"/>
      <c r="N74" s="1242"/>
      <c r="O74" s="1242"/>
    </row>
    <row r="75" spans="2:30">
      <c r="B75" s="250"/>
      <c r="C75" s="246"/>
      <c r="D75" s="246"/>
      <c r="E75" s="246"/>
      <c r="F75" s="246"/>
      <c r="G75" s="1235"/>
      <c r="H75" s="1236"/>
      <c r="I75" s="1243" t="s">
        <v>573</v>
      </c>
      <c r="J75" s="1243"/>
      <c r="K75" s="1254">
        <v>10.4</v>
      </c>
      <c r="L75" s="1254">
        <v>10.8</v>
      </c>
      <c r="M75" s="1254">
        <v>10.8</v>
      </c>
      <c r="N75" s="1254">
        <v>11</v>
      </c>
      <c r="O75" s="1254">
        <v>11.2</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570</v>
      </c>
      <c r="H77" s="1245"/>
      <c r="I77" s="1243" t="s">
        <v>569</v>
      </c>
      <c r="J77" s="1243"/>
      <c r="K77" s="1253">
        <v>58.2</v>
      </c>
      <c r="L77" s="1253">
        <v>50.3</v>
      </c>
      <c r="M77" s="1242">
        <v>45.9</v>
      </c>
      <c r="N77" s="1242">
        <v>37.299999999999997</v>
      </c>
      <c r="O77" s="1242">
        <v>33.1</v>
      </c>
      <c r="R77" s="245">
        <v>12.3</v>
      </c>
      <c r="T77" s="245">
        <v>11.1</v>
      </c>
    </row>
    <row r="78" spans="2:30">
      <c r="B78" s="250"/>
      <c r="C78" s="246"/>
      <c r="D78" s="246"/>
      <c r="E78" s="246"/>
      <c r="F78" s="246"/>
      <c r="G78" s="1246"/>
      <c r="H78" s="1247"/>
      <c r="I78" s="1243"/>
      <c r="J78" s="1243"/>
      <c r="K78" s="1253"/>
      <c r="L78" s="1253"/>
      <c r="M78" s="1242"/>
      <c r="N78" s="1242"/>
      <c r="O78" s="1242"/>
    </row>
    <row r="79" spans="2:30">
      <c r="B79" s="250"/>
      <c r="C79" s="246"/>
      <c r="D79" s="246"/>
      <c r="E79" s="246"/>
      <c r="F79" s="246"/>
      <c r="G79" s="1246"/>
      <c r="H79" s="1247"/>
      <c r="I79" s="1255" t="s">
        <v>573</v>
      </c>
      <c r="J79" s="1252"/>
      <c r="K79" s="1256">
        <v>10.3</v>
      </c>
      <c r="L79" s="1256">
        <v>9.6</v>
      </c>
      <c r="M79" s="1256">
        <v>8.8000000000000007</v>
      </c>
      <c r="N79" s="1256">
        <v>7.8</v>
      </c>
      <c r="O79" s="1256">
        <v>7.5</v>
      </c>
      <c r="V79" s="245">
        <v>53.5</v>
      </c>
      <c r="X79" s="245">
        <v>48.2</v>
      </c>
      <c r="Z79" s="245">
        <v>34.200000000000003</v>
      </c>
      <c r="AB79" s="245">
        <v>30.3</v>
      </c>
      <c r="AD79" s="245">
        <v>28.9</v>
      </c>
    </row>
    <row r="80" spans="2:30">
      <c r="B80" s="250"/>
      <c r="C80" s="246"/>
      <c r="D80" s="246"/>
      <c r="E80" s="246"/>
      <c r="F80" s="246"/>
      <c r="G80" s="1248"/>
      <c r="H80" s="1249"/>
      <c r="I80" s="1252"/>
      <c r="J80" s="1252"/>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523</v>
      </c>
      <c r="G2" s="113"/>
      <c r="H2" s="114"/>
    </row>
    <row r="3" spans="1:8">
      <c r="A3" s="110" t="s">
        <v>516</v>
      </c>
      <c r="B3" s="115"/>
      <c r="C3" s="116"/>
      <c r="D3" s="117">
        <v>58356</v>
      </c>
      <c r="E3" s="118"/>
      <c r="F3" s="119">
        <v>50880</v>
      </c>
      <c r="G3" s="120"/>
      <c r="H3" s="121"/>
    </row>
    <row r="4" spans="1:8">
      <c r="A4" s="122"/>
      <c r="B4" s="123"/>
      <c r="C4" s="124"/>
      <c r="D4" s="125">
        <v>28665</v>
      </c>
      <c r="E4" s="126"/>
      <c r="F4" s="127">
        <v>26879</v>
      </c>
      <c r="G4" s="128"/>
      <c r="H4" s="129"/>
    </row>
    <row r="5" spans="1:8">
      <c r="A5" s="110" t="s">
        <v>518</v>
      </c>
      <c r="B5" s="115"/>
      <c r="C5" s="116"/>
      <c r="D5" s="117">
        <v>55258</v>
      </c>
      <c r="E5" s="118"/>
      <c r="F5" s="119">
        <v>63956</v>
      </c>
      <c r="G5" s="120"/>
      <c r="H5" s="121"/>
    </row>
    <row r="6" spans="1:8">
      <c r="A6" s="122"/>
      <c r="B6" s="123"/>
      <c r="C6" s="124"/>
      <c r="D6" s="125">
        <v>18033</v>
      </c>
      <c r="E6" s="126"/>
      <c r="F6" s="127">
        <v>29239</v>
      </c>
      <c r="G6" s="128"/>
      <c r="H6" s="129"/>
    </row>
    <row r="7" spans="1:8">
      <c r="A7" s="110" t="s">
        <v>519</v>
      </c>
      <c r="B7" s="115"/>
      <c r="C7" s="116"/>
      <c r="D7" s="117">
        <v>58319</v>
      </c>
      <c r="E7" s="118"/>
      <c r="F7" s="119">
        <v>66255</v>
      </c>
      <c r="G7" s="120"/>
      <c r="H7" s="121"/>
    </row>
    <row r="8" spans="1:8">
      <c r="A8" s="122"/>
      <c r="B8" s="123"/>
      <c r="C8" s="124"/>
      <c r="D8" s="125">
        <v>20978</v>
      </c>
      <c r="E8" s="126"/>
      <c r="F8" s="127">
        <v>31822</v>
      </c>
      <c r="G8" s="128"/>
      <c r="H8" s="129"/>
    </row>
    <row r="9" spans="1:8">
      <c r="A9" s="110" t="s">
        <v>520</v>
      </c>
      <c r="B9" s="115"/>
      <c r="C9" s="116"/>
      <c r="D9" s="117">
        <v>74156</v>
      </c>
      <c r="E9" s="118"/>
      <c r="F9" s="119">
        <v>54227</v>
      </c>
      <c r="G9" s="120"/>
      <c r="H9" s="121"/>
    </row>
    <row r="10" spans="1:8">
      <c r="A10" s="122"/>
      <c r="B10" s="123"/>
      <c r="C10" s="124"/>
      <c r="D10" s="125">
        <v>26156</v>
      </c>
      <c r="E10" s="126"/>
      <c r="F10" s="127">
        <v>29694</v>
      </c>
      <c r="G10" s="128"/>
      <c r="H10" s="129"/>
    </row>
    <row r="11" spans="1:8">
      <c r="A11" s="110" t="s">
        <v>521</v>
      </c>
      <c r="B11" s="115"/>
      <c r="C11" s="116"/>
      <c r="D11" s="117">
        <v>64008</v>
      </c>
      <c r="E11" s="118"/>
      <c r="F11" s="119">
        <v>57295</v>
      </c>
      <c r="G11" s="120"/>
      <c r="H11" s="121"/>
    </row>
    <row r="12" spans="1:8">
      <c r="A12" s="122"/>
      <c r="B12" s="123"/>
      <c r="C12" s="130"/>
      <c r="D12" s="125">
        <v>32449</v>
      </c>
      <c r="E12" s="126"/>
      <c r="F12" s="127">
        <v>32771</v>
      </c>
      <c r="G12" s="128"/>
      <c r="H12" s="129"/>
    </row>
    <row r="13" spans="1:8">
      <c r="A13" s="110"/>
      <c r="B13" s="115"/>
      <c r="C13" s="131"/>
      <c r="D13" s="132">
        <v>62019</v>
      </c>
      <c r="E13" s="133"/>
      <c r="F13" s="134">
        <v>58523</v>
      </c>
      <c r="G13" s="135"/>
      <c r="H13" s="121"/>
    </row>
    <row r="14" spans="1:8">
      <c r="A14" s="122"/>
      <c r="B14" s="123"/>
      <c r="C14" s="124"/>
      <c r="D14" s="125">
        <v>25256</v>
      </c>
      <c r="E14" s="126"/>
      <c r="F14" s="127">
        <v>30081</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4.2699999999999996</v>
      </c>
      <c r="C19" s="136">
        <f>ROUND(VALUE(SUBSTITUTE(実質収支比率等に係る経年分析!G$48,"▲","-")),2)</f>
        <v>5.0999999999999996</v>
      </c>
      <c r="D19" s="136">
        <f>ROUND(VALUE(SUBSTITUTE(実質収支比率等に係る経年分析!H$48,"▲","-")),2)</f>
        <v>4.78</v>
      </c>
      <c r="E19" s="136">
        <f>ROUND(VALUE(SUBSTITUTE(実質収支比率等に係る経年分析!I$48,"▲","-")),2)</f>
        <v>4.78</v>
      </c>
      <c r="F19" s="136">
        <f>ROUND(VALUE(SUBSTITUTE(実質収支比率等に係る経年分析!J$48,"▲","-")),2)</f>
        <v>3.99</v>
      </c>
    </row>
    <row r="20" spans="1:11">
      <c r="A20" s="136" t="s">
        <v>44</v>
      </c>
      <c r="B20" s="136">
        <f>ROUND(VALUE(SUBSTITUTE(実質収支比率等に係る経年分析!F$47,"▲","-")),2)</f>
        <v>20.88</v>
      </c>
      <c r="C20" s="136">
        <f>ROUND(VALUE(SUBSTITUTE(実質収支比率等に係る経年分析!G$47,"▲","-")),2)</f>
        <v>20.41</v>
      </c>
      <c r="D20" s="136">
        <f>ROUND(VALUE(SUBSTITUTE(実質収支比率等に係る経年分析!H$47,"▲","-")),2)</f>
        <v>19.72</v>
      </c>
      <c r="E20" s="136">
        <f>ROUND(VALUE(SUBSTITUTE(実質収支比率等に係る経年分析!I$47,"▲","-")),2)</f>
        <v>20.18</v>
      </c>
      <c r="F20" s="136">
        <f>ROUND(VALUE(SUBSTITUTE(実質収支比率等に係る経年分析!J$47,"▲","-")),2)</f>
        <v>20.239999999999998</v>
      </c>
    </row>
    <row r="21" spans="1:11">
      <c r="A21" s="136" t="s">
        <v>45</v>
      </c>
      <c r="B21" s="136">
        <f>IF(ISNUMBER(VALUE(SUBSTITUTE(実質収支比率等に係る経年分析!F$49,"▲","-"))),ROUND(VALUE(SUBSTITUTE(実質収支比率等に係る経年分析!F$49,"▲","-")),2),NA())</f>
        <v>-2.77</v>
      </c>
      <c r="C21" s="136">
        <f>IF(ISNUMBER(VALUE(SUBSTITUTE(実質収支比率等に係る経年分析!G$49,"▲","-"))),ROUND(VALUE(SUBSTITUTE(実質収支比率等に係る経年分析!G$49,"▲","-")),2),NA())</f>
        <v>-1.1000000000000001</v>
      </c>
      <c r="D21" s="136">
        <f>IF(ISNUMBER(VALUE(SUBSTITUTE(実質収支比率等に係る経年分析!H$49,"▲","-"))),ROUND(VALUE(SUBSTITUTE(実質収支比率等に係る経年分析!H$49,"▲","-")),2),NA())</f>
        <v>-3.56</v>
      </c>
      <c r="E21" s="136">
        <f>IF(ISNUMBER(VALUE(SUBSTITUTE(実質収支比率等に係る経年分析!I$49,"▲","-"))),ROUND(VALUE(SUBSTITUTE(実質収支比率等に係る経年分析!I$49,"▲","-")),2),NA())</f>
        <v>-1.88</v>
      </c>
      <c r="F21" s="136">
        <f>IF(ISNUMBER(VALUE(SUBSTITUTE(実質収支比率等に係る経年分析!J$49,"▲","-"))),ROUND(VALUE(SUBSTITUTE(実質収支比率等に係る経年分析!J$49,"▲","-")),2),NA())</f>
        <v>-3.39</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0.06</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7.0000000000000007E-2</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学校給食センター事業特別会計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0.06</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0.04</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0.08</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0.06</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0.09</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7.0000000000000007E-2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0.19</v>
      </c>
    </row>
    <row r="31" spans="1:11">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0.27</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0.32</v>
      </c>
    </row>
    <row r="32" spans="1:11">
      <c r="A32" s="137" t="str">
        <f>IF(連結実質赤字比率に係る赤字・黒字の構成分析!C$38="",NA(),連結実質赤字比率に係る赤字・黒字の構成分析!C$38)</f>
        <v>介護保険事業勘定特別会計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0.62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0.92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0.77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0.67</v>
      </c>
    </row>
    <row r="33" spans="1:16">
      <c r="A33" s="137" t="str">
        <f>IF(連結実質赤字比率に係る赤字・黒字の構成分析!C$37="",NA(),連結実質赤字比率に係る赤字・黒字の構成分析!C$37)</f>
        <v>国民健康保険事業勘定特別会計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1.24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2.4900000000000002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1.44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1.94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2.58</v>
      </c>
    </row>
    <row r="34" spans="1:16">
      <c r="A34" s="137" t="str">
        <f>IF(連結実質赤字比率に係る赤字・黒字の構成分析!C$36="",NA(),連結実質赤字比率に係る赤字・黒字の構成分析!C$36)</f>
        <v>国民健康保険鬼石病院事業会計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5.37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4.84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4.0599999999999996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3.53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2.86</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5.04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4.71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4.68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3.92</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7.89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9.1199999999999992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9.41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10.19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11.45</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2594</v>
      </c>
      <c r="E42" s="138"/>
      <c r="F42" s="138"/>
      <c r="G42" s="138">
        <f>'実質公債費比率（分子）の構造'!L$52</f>
        <v>2681</v>
      </c>
      <c r="H42" s="138"/>
      <c r="I42" s="138"/>
      <c r="J42" s="138">
        <f>'実質公債費比率（分子）の構造'!M$52</f>
        <v>2863</v>
      </c>
      <c r="K42" s="138"/>
      <c r="L42" s="138"/>
      <c r="M42" s="138">
        <f>'実質公債費比率（分子）の構造'!N$52</f>
        <v>2818</v>
      </c>
      <c r="N42" s="138"/>
      <c r="O42" s="138"/>
      <c r="P42" s="138">
        <f>'実質公債費比率（分子）の構造'!O$52</f>
        <v>2886</v>
      </c>
    </row>
    <row r="43" spans="1:16">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54</v>
      </c>
      <c r="B44" s="138">
        <f>'実質公債費比率（分子）の構造'!K$50</f>
        <v>8</v>
      </c>
      <c r="C44" s="138"/>
      <c r="D44" s="138"/>
      <c r="E44" s="138">
        <f>'実質公債費比率（分子）の構造'!L$50</f>
        <v>8</v>
      </c>
      <c r="F44" s="138"/>
      <c r="G44" s="138"/>
      <c r="H44" s="138">
        <f>'実質公債費比率（分子）の構造'!M$50</f>
        <v>20</v>
      </c>
      <c r="I44" s="138"/>
      <c r="J44" s="138"/>
      <c r="K44" s="138">
        <f>'実質公債費比率（分子）の構造'!N$50</f>
        <v>20</v>
      </c>
      <c r="L44" s="138"/>
      <c r="M44" s="138"/>
      <c r="N44" s="138">
        <f>'実質公債費比率（分子）の構造'!O$50</f>
        <v>29</v>
      </c>
      <c r="O44" s="138"/>
      <c r="P44" s="138"/>
    </row>
    <row r="45" spans="1:16">
      <c r="A45" s="138" t="s">
        <v>55</v>
      </c>
      <c r="B45" s="138">
        <f>'実質公債費比率（分子）の構造'!K$49</f>
        <v>722</v>
      </c>
      <c r="C45" s="138"/>
      <c r="D45" s="138"/>
      <c r="E45" s="138">
        <f>'実質公債費比率（分子）の構造'!L$49</f>
        <v>557</v>
      </c>
      <c r="F45" s="138"/>
      <c r="G45" s="138"/>
      <c r="H45" s="138">
        <f>'実質公債費比率（分子）の構造'!M$49</f>
        <v>544</v>
      </c>
      <c r="I45" s="138"/>
      <c r="J45" s="138"/>
      <c r="K45" s="138">
        <f>'実質公債費比率（分子）の構造'!N$49</f>
        <v>497</v>
      </c>
      <c r="L45" s="138"/>
      <c r="M45" s="138"/>
      <c r="N45" s="138">
        <f>'実質公債費比率（分子）の構造'!O$49</f>
        <v>430</v>
      </c>
      <c r="O45" s="138"/>
      <c r="P45" s="138"/>
    </row>
    <row r="46" spans="1:16">
      <c r="A46" s="138" t="s">
        <v>56</v>
      </c>
      <c r="B46" s="138">
        <f>'実質公債費比率（分子）の構造'!K$48</f>
        <v>488</v>
      </c>
      <c r="C46" s="138"/>
      <c r="D46" s="138"/>
      <c r="E46" s="138">
        <f>'実質公債費比率（分子）の構造'!L$48</f>
        <v>542</v>
      </c>
      <c r="F46" s="138"/>
      <c r="G46" s="138"/>
      <c r="H46" s="138">
        <f>'実質公債費比率（分子）の構造'!M$48</f>
        <v>479</v>
      </c>
      <c r="I46" s="138"/>
      <c r="J46" s="138"/>
      <c r="K46" s="138">
        <f>'実質公債費比率（分子）の構造'!N$48</f>
        <v>524</v>
      </c>
      <c r="L46" s="138"/>
      <c r="M46" s="138"/>
      <c r="N46" s="138">
        <f>'実質公債費比率（分子）の構造'!O$48</f>
        <v>514</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2888</v>
      </c>
      <c r="C49" s="138"/>
      <c r="D49" s="138"/>
      <c r="E49" s="138">
        <f>'実質公債費比率（分子）の構造'!L$45</f>
        <v>2951</v>
      </c>
      <c r="F49" s="138"/>
      <c r="G49" s="138"/>
      <c r="H49" s="138">
        <f>'実質公債費比率（分子）の構造'!M$45</f>
        <v>3141</v>
      </c>
      <c r="I49" s="138"/>
      <c r="J49" s="138"/>
      <c r="K49" s="138">
        <f>'実質公債費比率（分子）の構造'!N$45</f>
        <v>3341</v>
      </c>
      <c r="L49" s="138"/>
      <c r="M49" s="138"/>
      <c r="N49" s="138">
        <f>'実質公債費比率（分子）の構造'!O$45</f>
        <v>3390</v>
      </c>
      <c r="O49" s="138"/>
      <c r="P49" s="138"/>
    </row>
    <row r="50" spans="1:16">
      <c r="A50" s="138" t="s">
        <v>60</v>
      </c>
      <c r="B50" s="138" t="e">
        <f>NA()</f>
        <v>#N/A</v>
      </c>
      <c r="C50" s="138">
        <f>IF(ISNUMBER('実質公債費比率（分子）の構造'!K$53),'実質公債費比率（分子）の構造'!K$53,NA())</f>
        <v>1512</v>
      </c>
      <c r="D50" s="138" t="e">
        <f>NA()</f>
        <v>#N/A</v>
      </c>
      <c r="E50" s="138" t="e">
        <f>NA()</f>
        <v>#N/A</v>
      </c>
      <c r="F50" s="138">
        <f>IF(ISNUMBER('実質公債費比率（分子）の構造'!L$53),'実質公債費比率（分子）の構造'!L$53,NA())</f>
        <v>1377</v>
      </c>
      <c r="G50" s="138" t="e">
        <f>NA()</f>
        <v>#N/A</v>
      </c>
      <c r="H50" s="138" t="e">
        <f>NA()</f>
        <v>#N/A</v>
      </c>
      <c r="I50" s="138">
        <f>IF(ISNUMBER('実質公債費比率（分子）の構造'!M$53),'実質公債費比率（分子）の構造'!M$53,NA())</f>
        <v>1321</v>
      </c>
      <c r="J50" s="138" t="e">
        <f>NA()</f>
        <v>#N/A</v>
      </c>
      <c r="K50" s="138" t="e">
        <f>NA()</f>
        <v>#N/A</v>
      </c>
      <c r="L50" s="138">
        <f>IF(ISNUMBER('実質公債費比率（分子）の構造'!N$53),'実質公債費比率（分子）の構造'!N$53,NA())</f>
        <v>1564</v>
      </c>
      <c r="M50" s="138" t="e">
        <f>NA()</f>
        <v>#N/A</v>
      </c>
      <c r="N50" s="138" t="e">
        <f>NA()</f>
        <v>#N/A</v>
      </c>
      <c r="O50" s="138">
        <f>IF(ISNUMBER('実質公債費比率（分子）の構造'!O$53),'実質公債費比率（分子）の構造'!O$53,NA())</f>
        <v>1477</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24708</v>
      </c>
      <c r="E56" s="137"/>
      <c r="F56" s="137"/>
      <c r="G56" s="137">
        <f>'将来負担比率（分子）の構造'!J$52</f>
        <v>25114</v>
      </c>
      <c r="H56" s="137"/>
      <c r="I56" s="137"/>
      <c r="J56" s="137">
        <f>'将来負担比率（分子）の構造'!K$52</f>
        <v>25139</v>
      </c>
      <c r="K56" s="137"/>
      <c r="L56" s="137"/>
      <c r="M56" s="137">
        <f>'将来負担比率（分子）の構造'!L$52</f>
        <v>25497</v>
      </c>
      <c r="N56" s="137"/>
      <c r="O56" s="137"/>
      <c r="P56" s="137">
        <f>'将来負担比率（分子）の構造'!M$52</f>
        <v>25886</v>
      </c>
    </row>
    <row r="57" spans="1:16">
      <c r="A57" s="137" t="s">
        <v>36</v>
      </c>
      <c r="B57" s="137"/>
      <c r="C57" s="137"/>
      <c r="D57" s="137">
        <f>'将来負担比率（分子）の構造'!I$51</f>
        <v>2730</v>
      </c>
      <c r="E57" s="137"/>
      <c r="F57" s="137"/>
      <c r="G57" s="137">
        <f>'将来負担比率（分子）の構造'!J$51</f>
        <v>2774</v>
      </c>
      <c r="H57" s="137"/>
      <c r="I57" s="137"/>
      <c r="J57" s="137">
        <f>'将来負担比率（分子）の構造'!K$51</f>
        <v>2776</v>
      </c>
      <c r="K57" s="137"/>
      <c r="L57" s="137"/>
      <c r="M57" s="137">
        <f>'将来負担比率（分子）の構造'!L$51</f>
        <v>2738</v>
      </c>
      <c r="N57" s="137"/>
      <c r="O57" s="137"/>
      <c r="P57" s="137">
        <f>'将来負担比率（分子）の構造'!M$51</f>
        <v>2724</v>
      </c>
    </row>
    <row r="58" spans="1:16">
      <c r="A58" s="137" t="s">
        <v>35</v>
      </c>
      <c r="B58" s="137"/>
      <c r="C58" s="137"/>
      <c r="D58" s="137">
        <f>'将来負担比率（分子）の構造'!I$50</f>
        <v>6668</v>
      </c>
      <c r="E58" s="137"/>
      <c r="F58" s="137"/>
      <c r="G58" s="137">
        <f>'将来負担比率（分子）の構造'!J$50</f>
        <v>6822</v>
      </c>
      <c r="H58" s="137"/>
      <c r="I58" s="137"/>
      <c r="J58" s="137">
        <f>'将来負担比率（分子）の構造'!K$50</f>
        <v>6482</v>
      </c>
      <c r="K58" s="137"/>
      <c r="L58" s="137"/>
      <c r="M58" s="137">
        <f>'将来負担比率（分子）の構造'!L$50</f>
        <v>6353</v>
      </c>
      <c r="N58" s="137"/>
      <c r="O58" s="137"/>
      <c r="P58" s="137">
        <f>'将来負担比率（分子）の構造'!M$50</f>
        <v>6712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34</v>
      </c>
      <c r="C61" s="137"/>
      <c r="D61" s="137"/>
      <c r="E61" s="137">
        <f>'将来負担比率（分子）の構造'!J$46</f>
        <v>17</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4519</v>
      </c>
      <c r="C62" s="137"/>
      <c r="D62" s="137"/>
      <c r="E62" s="137">
        <f>'将来負担比率（分子）の構造'!J$45</f>
        <v>4239</v>
      </c>
      <c r="F62" s="137"/>
      <c r="G62" s="137"/>
      <c r="H62" s="137">
        <f>'将来負担比率（分子）の構造'!K$45</f>
        <v>3797</v>
      </c>
      <c r="I62" s="137"/>
      <c r="J62" s="137"/>
      <c r="K62" s="137">
        <f>'将来負担比率（分子）の構造'!L$45</f>
        <v>3431</v>
      </c>
      <c r="L62" s="137"/>
      <c r="M62" s="137"/>
      <c r="N62" s="137">
        <f>'将来負担比率（分子）の構造'!M$45</f>
        <v>3489</v>
      </c>
      <c r="O62" s="137"/>
      <c r="P62" s="137"/>
    </row>
    <row r="63" spans="1:16">
      <c r="A63" s="137" t="s">
        <v>28</v>
      </c>
      <c r="B63" s="137">
        <f>'将来負担比率（分子）の構造'!I$44</f>
        <v>5041</v>
      </c>
      <c r="C63" s="137"/>
      <c r="D63" s="137"/>
      <c r="E63" s="137">
        <f>'将来負担比率（分子）の構造'!J$44</f>
        <v>4756</v>
      </c>
      <c r="F63" s="137"/>
      <c r="G63" s="137"/>
      <c r="H63" s="137">
        <f>'将来負担比率（分子）の構造'!K$44</f>
        <v>4595</v>
      </c>
      <c r="I63" s="137"/>
      <c r="J63" s="137"/>
      <c r="K63" s="137">
        <f>'将来負担比率（分子）の構造'!L$44</f>
        <v>5008</v>
      </c>
      <c r="L63" s="137"/>
      <c r="M63" s="137"/>
      <c r="N63" s="137">
        <f>'将来負担比率（分子）の構造'!M$44</f>
        <v>4575</v>
      </c>
      <c r="O63" s="137"/>
      <c r="P63" s="137"/>
    </row>
    <row r="64" spans="1:16">
      <c r="A64" s="137" t="s">
        <v>27</v>
      </c>
      <c r="B64" s="137">
        <f>'将来負担比率（分子）の構造'!I$43</f>
        <v>6034</v>
      </c>
      <c r="C64" s="137"/>
      <c r="D64" s="137"/>
      <c r="E64" s="137">
        <f>'将来負担比率（分子）の構造'!J$43</f>
        <v>6010</v>
      </c>
      <c r="F64" s="137"/>
      <c r="G64" s="137"/>
      <c r="H64" s="137">
        <f>'将来負担比率（分子）の構造'!K$43</f>
        <v>5751</v>
      </c>
      <c r="I64" s="137"/>
      <c r="J64" s="137"/>
      <c r="K64" s="137">
        <f>'将来負担比率（分子）の構造'!L$43</f>
        <v>5712</v>
      </c>
      <c r="L64" s="137"/>
      <c r="M64" s="137"/>
      <c r="N64" s="137">
        <f>'将来負担比率（分子）の構造'!M$43</f>
        <v>5499</v>
      </c>
      <c r="O64" s="137"/>
      <c r="P64" s="137"/>
    </row>
    <row r="65" spans="1:16">
      <c r="A65" s="137" t="s">
        <v>26</v>
      </c>
      <c r="B65" s="137">
        <f>'将来負担比率（分子）の構造'!I$42</f>
        <v>8</v>
      </c>
      <c r="C65" s="137"/>
      <c r="D65" s="137"/>
      <c r="E65" s="137">
        <f>'将来負担比率（分子）の構造'!J$42</f>
        <v>80</v>
      </c>
      <c r="F65" s="137"/>
      <c r="G65" s="137"/>
      <c r="H65" s="137">
        <f>'将来負担比率（分子）の構造'!K$42</f>
        <v>60</v>
      </c>
      <c r="I65" s="137"/>
      <c r="J65" s="137"/>
      <c r="K65" s="137">
        <f>'将来負担比率（分子）の構造'!L$42</f>
        <v>163</v>
      </c>
      <c r="L65" s="137"/>
      <c r="M65" s="137"/>
      <c r="N65" s="137">
        <f>'将来負担比率（分子）の構造'!M$42</f>
        <v>20</v>
      </c>
      <c r="O65" s="137"/>
      <c r="P65" s="137"/>
    </row>
    <row r="66" spans="1:16">
      <c r="A66" s="137" t="s">
        <v>25</v>
      </c>
      <c r="B66" s="137">
        <f>'将来負担比率（分子）の構造'!I$41</f>
        <v>22848</v>
      </c>
      <c r="C66" s="137"/>
      <c r="D66" s="137"/>
      <c r="E66" s="137">
        <f>'将来負担比率（分子）の構造'!J$41</f>
        <v>22919</v>
      </c>
      <c r="F66" s="137"/>
      <c r="G66" s="137"/>
      <c r="H66" s="137">
        <f>'将来負担比率（分子）の構造'!K$41</f>
        <v>22963</v>
      </c>
      <c r="I66" s="137"/>
      <c r="J66" s="137"/>
      <c r="K66" s="137">
        <f>'将来負担比率（分子）の構造'!L$41</f>
        <v>22807</v>
      </c>
      <c r="L66" s="137"/>
      <c r="M66" s="137"/>
      <c r="N66" s="137">
        <f>'将来負担比率（分子）の構造'!M$41</f>
        <v>22516</v>
      </c>
      <c r="O66" s="137"/>
      <c r="P66" s="137"/>
    </row>
    <row r="67" spans="1:16">
      <c r="A67" s="137" t="s">
        <v>64</v>
      </c>
      <c r="B67" s="137" t="e">
        <f>NA()</f>
        <v>#N/A</v>
      </c>
      <c r="C67" s="137">
        <f>IF(ISNUMBER('将来負担比率（分子）の構造'!I$53), IF('将来負担比率（分子）の構造'!I$53 &lt; 0, 0, '将来負担比率（分子）の構造'!I$53), NA())</f>
        <v>4378</v>
      </c>
      <c r="D67" s="137" t="e">
        <f>NA()</f>
        <v>#N/A</v>
      </c>
      <c r="E67" s="137" t="e">
        <f>NA()</f>
        <v>#N/A</v>
      </c>
      <c r="F67" s="137">
        <f>IF(ISNUMBER('将来負担比率（分子）の構造'!J$53), IF('将来負担比率（分子）の構造'!J$53 &lt; 0, 0, '将来負担比率（分子）の構造'!J$53), NA())</f>
        <v>3309</v>
      </c>
      <c r="G67" s="137" t="e">
        <f>NA()</f>
        <v>#N/A</v>
      </c>
      <c r="H67" s="137" t="e">
        <f>NA()</f>
        <v>#N/A</v>
      </c>
      <c r="I67" s="137">
        <f>IF(ISNUMBER('将来負担比率（分子）の構造'!K$53), IF('将来負担比率（分子）の構造'!K$53 &lt; 0, 0, '将来負担比率（分子）の構造'!K$53), NA())</f>
        <v>2768</v>
      </c>
      <c r="J67" s="137" t="e">
        <f>NA()</f>
        <v>#N/A</v>
      </c>
      <c r="K67" s="137" t="e">
        <f>NA()</f>
        <v>#N/A</v>
      </c>
      <c r="L67" s="137">
        <f>IF(ISNUMBER('将来負担比率（分子）の構造'!L$53), IF('将来負担比率（分子）の構造'!L$53 &lt; 0, 0, '将来負担比率（分子）の構造'!L$53), NA())</f>
        <v>2533</v>
      </c>
      <c r="M67" s="137" t="e">
        <f>NA()</f>
        <v>#N/A</v>
      </c>
      <c r="N67" s="137" t="e">
        <f>NA()</f>
        <v>#N/A</v>
      </c>
      <c r="O67" s="137">
        <f>IF(ISNUMBER('将来負担比率（分子）の構造'!M$53), IF('将来負担比率（分子）の構造'!M$53 &lt; 0, 0, '将来負担比率（分子）の構造'!M$53), NA())</f>
        <v>777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sg4f43</cp:lastModifiedBy>
  <cp:lastPrinted>2018-11-22T11:24:56Z</cp:lastPrinted>
  <dcterms:created xsi:type="dcterms:W3CDTF">2018-01-24T04:09:25Z</dcterms:created>
  <dcterms:modified xsi:type="dcterms:W3CDTF">2018-11-22T11:25:00Z</dcterms:modified>
</cp:coreProperties>
</file>