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x-emf" Extension="emf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+xml" PartName="/xl/drawings/drawing1.xml"/>
  <Override ContentType="application/vnd.openxmlformats-officedocument.drawingml.chartshapes+xml" PartName="/xl/drawings/drawing2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codeName="ThisWorkbook" hidePivotFieldList="1"/>
  <bookViews>
    <workbookView xWindow="600" yWindow="225" windowWidth="19395" windowHeight="7905" tabRatio="761"/>
  </bookViews>
  <sheets>
    <sheet name="グラフ" sheetId="2" r:id="rId1"/>
    <sheet name="表" sheetId="22" r:id="rId2"/>
    <sheet name="順位" sheetId="24" r:id="rId3"/>
    <sheet name="設定" sheetId="23" r:id="rId4"/>
  </sheets>
  <definedNames>
    <definedName name="_xlnm.Print_Area" localSheetId="0">グラフ!$A$1:$T$26</definedName>
    <definedName name="_xlnm.Print_Area" localSheetId="2">順位!$A$1:$E$6</definedName>
    <definedName name="_xlnm.Print_Area" localSheetId="1">表!$A$1:$N$16</definedName>
  </definedNames>
  <calcPr calcId="145621"/>
</workbook>
</file>

<file path=xl/calcChain.xml><?xml version="1.0" encoding="utf-8"?>
<calcChain xmlns="http://schemas.openxmlformats.org/spreadsheetml/2006/main">
  <c r="D5" i="24" l="1"/>
  <c r="C5" i="24"/>
  <c r="D4" i="24"/>
  <c r="C4" i="24"/>
  <c r="B13" i="22" l="1"/>
  <c r="B3" i="24" l="1"/>
  <c r="L34" i="22"/>
  <c r="L35" i="22"/>
  <c r="L33" i="22"/>
  <c r="E35" i="22" l="1"/>
  <c r="F35" i="22"/>
  <c r="G35" i="22"/>
  <c r="H35" i="22"/>
  <c r="I35" i="22"/>
  <c r="J35" i="22"/>
  <c r="K35" i="22"/>
  <c r="M35" i="22"/>
  <c r="D6" i="22"/>
  <c r="D5" i="22"/>
  <c r="B4" i="24"/>
  <c r="B2" i="24" l="1"/>
  <c r="D14" i="22"/>
  <c r="D13" i="22"/>
  <c r="D12" i="22"/>
  <c r="D11" i="22"/>
  <c r="D10" i="22"/>
  <c r="D9" i="22"/>
  <c r="D8" i="22"/>
  <c r="D7" i="22"/>
  <c r="D4" i="22"/>
  <c r="D3" i="22"/>
  <c r="B5" i="24"/>
  <c r="A3" i="23" l="1"/>
  <c r="E34" i="22" l="1"/>
  <c r="F34" i="22"/>
  <c r="G34" i="22"/>
  <c r="H34" i="22"/>
  <c r="I34" i="22"/>
  <c r="J34" i="22"/>
  <c r="K34" i="22"/>
  <c r="M34" i="22"/>
  <c r="F33" i="22"/>
  <c r="G33" i="22"/>
  <c r="H33" i="22"/>
  <c r="I33" i="22"/>
  <c r="J33" i="22"/>
  <c r="K33" i="22"/>
  <c r="M33" i="22"/>
  <c r="E33" i="22"/>
  <c r="D4" i="23" l="1"/>
  <c r="D3" i="23"/>
</calcChain>
</file>

<file path=xl/sharedStrings.xml><?xml version="1.0" encoding="utf-8"?>
<sst xmlns="http://schemas.openxmlformats.org/spreadsheetml/2006/main" count="50" uniqueCount="46">
  <si>
    <t>認定率</t>
    <rPh sb="0" eb="2">
      <t>ニンテイ</t>
    </rPh>
    <rPh sb="2" eb="3">
      <t>リツ</t>
    </rPh>
    <phoneticPr fontId="1"/>
  </si>
  <si>
    <t>タイトル</t>
    <phoneticPr fontId="1"/>
  </si>
  <si>
    <t>軸ラベル</t>
    <rPh sb="0" eb="1">
      <t>ジク</t>
    </rPh>
    <phoneticPr fontId="1"/>
  </si>
  <si>
    <t>%</t>
    <phoneticPr fontId="1"/>
  </si>
  <si>
    <t>表示用</t>
    <rPh sb="0" eb="3">
      <t>ヒョウジヨウ</t>
    </rPh>
    <phoneticPr fontId="1"/>
  </si>
  <si>
    <t>単位</t>
    <rPh sb="0" eb="2">
      <t>タンイ</t>
    </rPh>
    <phoneticPr fontId="1"/>
  </si>
  <si>
    <t>表示用</t>
    <rPh sb="0" eb="3">
      <t>ヒョウジヨウ</t>
    </rPh>
    <phoneticPr fontId="1"/>
  </si>
  <si>
    <t>人</t>
    <rPh sb="0" eb="1">
      <t>ニン</t>
    </rPh>
    <phoneticPr fontId="1"/>
  </si>
  <si>
    <t>認定者数</t>
    <rPh sb="0" eb="2">
      <t>ニンテイ</t>
    </rPh>
    <rPh sb="2" eb="3">
      <t>シャ</t>
    </rPh>
    <rPh sb="3" eb="4">
      <t>スウ</t>
    </rPh>
    <phoneticPr fontId="1"/>
  </si>
  <si>
    <t>認定者数（要支援１）</t>
    <rPh sb="0" eb="2">
      <t>ニンテイ</t>
    </rPh>
    <rPh sb="2" eb="3">
      <t>シャ</t>
    </rPh>
    <rPh sb="3" eb="4">
      <t>スウ</t>
    </rPh>
    <rPh sb="5" eb="8">
      <t>ヨウシエン</t>
    </rPh>
    <phoneticPr fontId="1"/>
  </si>
  <si>
    <t>認定者数（要支援２）</t>
    <rPh sb="0" eb="2">
      <t>ニンテイ</t>
    </rPh>
    <rPh sb="2" eb="3">
      <t>シャ</t>
    </rPh>
    <rPh sb="3" eb="4">
      <t>スウ</t>
    </rPh>
    <rPh sb="5" eb="8">
      <t>ヨウシエン</t>
    </rPh>
    <phoneticPr fontId="1"/>
  </si>
  <si>
    <t>認定者数（要介護１）</t>
    <rPh sb="0" eb="2">
      <t>ニンテイ</t>
    </rPh>
    <rPh sb="2" eb="3">
      <t>シャ</t>
    </rPh>
    <rPh sb="3" eb="4">
      <t>スウ</t>
    </rPh>
    <rPh sb="5" eb="8">
      <t>ヨウカイゴ</t>
    </rPh>
    <phoneticPr fontId="1"/>
  </si>
  <si>
    <t>認定者数（要介護２）</t>
    <rPh sb="0" eb="2">
      <t>ニンテイ</t>
    </rPh>
    <rPh sb="2" eb="3">
      <t>シャ</t>
    </rPh>
    <rPh sb="3" eb="4">
      <t>スウ</t>
    </rPh>
    <rPh sb="5" eb="8">
      <t>ヨウカイゴ</t>
    </rPh>
    <phoneticPr fontId="1"/>
  </si>
  <si>
    <t>認定者数（要介護３）</t>
    <rPh sb="0" eb="2">
      <t>ニンテイ</t>
    </rPh>
    <rPh sb="2" eb="3">
      <t>シャ</t>
    </rPh>
    <rPh sb="3" eb="4">
      <t>スウ</t>
    </rPh>
    <rPh sb="5" eb="8">
      <t>ヨウカイゴ</t>
    </rPh>
    <phoneticPr fontId="1"/>
  </si>
  <si>
    <t>認定者数（要介護４）</t>
    <rPh sb="0" eb="2">
      <t>ニンテイ</t>
    </rPh>
    <rPh sb="2" eb="3">
      <t>シャ</t>
    </rPh>
    <rPh sb="3" eb="4">
      <t>スウ</t>
    </rPh>
    <rPh sb="5" eb="8">
      <t>ヨウカイゴ</t>
    </rPh>
    <phoneticPr fontId="1"/>
  </si>
  <si>
    <t>認定者数（要介護５）</t>
    <rPh sb="0" eb="2">
      <t>ニンテイ</t>
    </rPh>
    <rPh sb="2" eb="3">
      <t>シャ</t>
    </rPh>
    <rPh sb="3" eb="4">
      <t>スウ</t>
    </rPh>
    <rPh sb="5" eb="8">
      <t>ヨウカイゴ</t>
    </rPh>
    <phoneticPr fontId="1"/>
  </si>
  <si>
    <t>認定者数</t>
    <rPh sb="0" eb="2">
      <t>ニンテイ</t>
    </rPh>
    <rPh sb="2" eb="3">
      <t>シャ</t>
    </rPh>
    <rPh sb="3" eb="4">
      <t>スウ</t>
    </rPh>
    <phoneticPr fontId="1"/>
  </si>
  <si>
    <t>認定率（全国）</t>
    <rPh sb="0" eb="2">
      <t>ニンテイ</t>
    </rPh>
    <rPh sb="2" eb="3">
      <t>リツ</t>
    </rPh>
    <rPh sb="4" eb="6">
      <t>ゼンコク</t>
    </rPh>
    <phoneticPr fontId="1"/>
  </si>
  <si>
    <t>都道府県</t>
    <rPh sb="0" eb="4">
      <t>トドウフケン</t>
    </rPh>
    <phoneticPr fontId="1"/>
  </si>
  <si>
    <t>順位単位</t>
    <rPh sb="0" eb="2">
      <t>ジュンイ</t>
    </rPh>
    <rPh sb="2" eb="4">
      <t>タンイ</t>
    </rPh>
    <phoneticPr fontId="1"/>
  </si>
  <si>
    <t>順位地域</t>
    <rPh sb="0" eb="2">
      <t>ジュンイ</t>
    </rPh>
    <rPh sb="2" eb="4">
      <t>チイキ</t>
    </rPh>
    <phoneticPr fontId="1"/>
  </si>
  <si>
    <t>グラフ表示用セル</t>
    <rPh sb="3" eb="6">
      <t>ヒョウジヨウ</t>
    </rPh>
    <phoneticPr fontId="1"/>
  </si>
  <si>
    <t>順位情報</t>
    <rPh sb="0" eb="2">
      <t>ジュンイ</t>
    </rPh>
    <rPh sb="2" eb="4">
      <t>ジョウホウ</t>
    </rPh>
    <phoneticPr fontId="1"/>
  </si>
  <si>
    <t>認定者数（経過的要介護）</t>
    <rPh sb="0" eb="2">
      <t>ニンテイ</t>
    </rPh>
    <rPh sb="2" eb="3">
      <t>シャ</t>
    </rPh>
    <rPh sb="3" eb="4">
      <t>スウ</t>
    </rPh>
    <rPh sb="5" eb="8">
      <t>ケイカテキ</t>
    </rPh>
    <rPh sb="8" eb="11">
      <t>ヨウカイゴ</t>
    </rPh>
    <phoneticPr fontId="1"/>
  </si>
  <si>
    <t>認定者数（経過的要介護）</t>
    <rPh sb="0" eb="2">
      <t>ニンテイ</t>
    </rPh>
    <rPh sb="2" eb="3">
      <t>シャ</t>
    </rPh>
    <rPh sb="3" eb="4">
      <t>スウ</t>
    </rPh>
    <rPh sb="5" eb="8">
      <t>ケイカテキ</t>
    </rPh>
    <rPh sb="8" eb="11">
      <t>ヨウカイゴ</t>
    </rPh>
    <phoneticPr fontId="1"/>
  </si>
  <si>
    <t>順位表示時点：年次</t>
    <rPh sb="0" eb="2">
      <t>ジュンイ</t>
    </rPh>
    <rPh sb="2" eb="4">
      <t>ヒョウジ</t>
    </rPh>
    <rPh sb="4" eb="6">
      <t>ジテン</t>
    </rPh>
    <rPh sb="7" eb="9">
      <t>ネンジ</t>
    </rPh>
    <phoneticPr fontId="1"/>
  </si>
  <si>
    <t>順位表示時点：月次</t>
    <rPh sb="0" eb="2">
      <t>ジュンイ</t>
    </rPh>
    <rPh sb="2" eb="4">
      <t>ヒョウジ</t>
    </rPh>
    <rPh sb="4" eb="6">
      <t>ジテン</t>
    </rPh>
    <rPh sb="7" eb="9">
      <t>ゲツジ</t>
    </rPh>
    <phoneticPr fontId="1"/>
  </si>
  <si>
    <t>要介護（要支援）認定者数、要介護（要支援）認定率の推移</t>
    <rPh sb="4" eb="7">
      <t>ヨウシエン</t>
    </rPh>
    <rPh sb="8" eb="10">
      <t>ニンテイ</t>
    </rPh>
    <rPh sb="10" eb="11">
      <t>シャ</t>
    </rPh>
    <rPh sb="11" eb="12">
      <t>スウ</t>
    </rPh>
    <rPh sb="13" eb="16">
      <t>ヨウカイゴ</t>
    </rPh>
    <rPh sb="21" eb="23">
      <t>ニンテイ</t>
    </rPh>
    <rPh sb="23" eb="24">
      <t>リツ</t>
    </rPh>
    <rPh sb="25" eb="27">
      <t>スイイ</t>
    </rPh>
    <phoneticPr fontId="1"/>
  </si>
  <si>
    <t>サブタイトル</t>
    <phoneticPr fontId="1"/>
  </si>
  <si>
    <t>平成25年
3月末</t>
  </si>
  <si>
    <t>平成26年
3月末</t>
  </si>
  <si>
    <t>平成27年
3月末</t>
  </si>
  <si>
    <t>平成28年
3月末</t>
  </si>
  <si>
    <t>平成29年
3月末</t>
  </si>
  <si>
    <t>平成30年
3月末</t>
  </si>
  <si>
    <t>令和元年
3月末</t>
  </si>
  <si>
    <t>令和2年
3月末時点</t>
  </si>
  <si>
    <t>令和2年
6月末時点</t>
  </si>
  <si>
    <t>（出典）平成24年度から平成30年度：厚生労働省「介護保険事業状況報告（年報）」、令和元年度：「介護保険事業状況報告（3月月報）」、令和2年度：直近の「介護保険事業状況報告（月報）」</t>
  </si>
  <si>
    <t>藤岡市</t>
  </si>
  <si>
    <t>群馬県</t>
  </si>
  <si>
    <t>番目</t>
  </si>
  <si>
    <t>保険者</t>
  </si>
  <si>
    <t>全国</t>
  </si>
  <si>
    <t xml:space="preserve"> 2</t>
  </si>
  <si>
    <t xml:space="preserve">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</si>
</sst>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.0_ "/>
    <numFmt numFmtId="177" formatCode="#,##0.0;[Red]#,##0.0"/>
    <numFmt numFmtId="178" formatCode="#,##0_);[Red]\(#,##0\)"/>
    <numFmt numFmtId="179" formatCode="#,##0_ "/>
  </numFmts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11"/>
      <name val="メイリオ"/>
      <family val="3"/>
      <charset val="128"/>
    </font>
    <font>
      <sz val="11"/>
      <name val="Meiryo UI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</cellStyleXfs>
  <cellXfs count="51">
    <xf numFmtId="0" fontId="0" fillId="0" borderId="0" xfId="0">
      <alignment vertical="center"/>
    </xf>
    <xf numFmtId="0" fontId="3" fillId="5" borderId="0" xfId="0" applyFont="1" applyFill="1">
      <alignment vertical="center"/>
    </xf>
    <xf numFmtId="0" fontId="3" fillId="5" borderId="0" xfId="0" applyFont="1" applyFill="1" applyBorder="1">
      <alignment vertical="center"/>
    </xf>
    <xf numFmtId="0" fontId="4" fillId="4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>
      <alignment vertical="center"/>
    </xf>
    <xf numFmtId="0" fontId="4" fillId="0" borderId="1" xfId="0" applyFont="1" applyBorder="1">
      <alignment vertical="center"/>
    </xf>
    <xf numFmtId="0" fontId="4" fillId="6" borderId="1" xfId="1" applyFont="1" applyFill="1" applyBorder="1" applyAlignment="1">
      <alignment horizontal="center" vertical="center" wrapText="1"/>
    </xf>
    <xf numFmtId="0" fontId="4" fillId="6" borderId="4" xfId="2" applyFont="1" applyFill="1" applyBorder="1">
      <alignment vertical="center"/>
    </xf>
    <xf numFmtId="0" fontId="4" fillId="6" borderId="6" xfId="0" applyFont="1" applyFill="1" applyBorder="1" applyAlignment="1">
      <alignment horizontal="center" vertical="center"/>
    </xf>
    <xf numFmtId="0" fontId="4" fillId="6" borderId="3" xfId="2" applyFont="1" applyFill="1" applyBorder="1">
      <alignment vertical="center"/>
    </xf>
    <xf numFmtId="0" fontId="4" fillId="6" borderId="9" xfId="0" applyFont="1" applyFill="1" applyBorder="1" applyAlignment="1">
      <alignment horizontal="center" vertical="center"/>
    </xf>
    <xf numFmtId="0" fontId="5" fillId="5" borderId="0" xfId="0" applyFont="1" applyFill="1">
      <alignment vertical="center"/>
    </xf>
    <xf numFmtId="0" fontId="5" fillId="5" borderId="0" xfId="0" applyFont="1" applyFill="1" applyAlignment="1">
      <alignment horizontal="right" vertical="center"/>
    </xf>
    <xf numFmtId="0" fontId="5" fillId="5" borderId="0" xfId="0" applyFont="1" applyFill="1" applyAlignment="1">
      <alignment horizontal="center" vertical="center"/>
    </xf>
    <xf numFmtId="0" fontId="5" fillId="6" borderId="4" xfId="2" applyFont="1" applyFill="1" applyBorder="1">
      <alignment vertical="center"/>
    </xf>
    <xf numFmtId="0" fontId="5" fillId="6" borderId="2" xfId="2" applyFont="1" applyFill="1" applyBorder="1">
      <alignment vertical="center"/>
    </xf>
    <xf numFmtId="177" fontId="5" fillId="5" borderId="4" xfId="0" applyNumberFormat="1" applyFont="1" applyFill="1" applyBorder="1">
      <alignment vertical="center"/>
    </xf>
    <xf numFmtId="177" fontId="5" fillId="5" borderId="1" xfId="0" applyNumberFormat="1" applyFont="1" applyFill="1" applyBorder="1">
      <alignment vertical="center"/>
    </xf>
    <xf numFmtId="0" fontId="5" fillId="6" borderId="7" xfId="2" applyFont="1" applyFill="1" applyBorder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178" fontId="4" fillId="5" borderId="4" xfId="1" applyNumberFormat="1" applyFont="1" applyFill="1" applyBorder="1" applyAlignment="1">
      <alignment vertical="center" shrinkToFit="1"/>
    </xf>
    <xf numFmtId="178" fontId="4" fillId="5" borderId="4" xfId="0" applyNumberFormat="1" applyFont="1" applyFill="1" applyBorder="1" applyAlignment="1">
      <alignment vertical="center" shrinkToFit="1"/>
    </xf>
    <xf numFmtId="178" fontId="4" fillId="5" borderId="1" xfId="0" applyNumberFormat="1" applyFont="1" applyFill="1" applyBorder="1" applyAlignment="1">
      <alignment vertical="center" shrinkToFit="1"/>
    </xf>
    <xf numFmtId="176" fontId="4" fillId="5" borderId="4" xfId="0" applyNumberFormat="1" applyFont="1" applyFill="1" applyBorder="1" applyAlignment="1">
      <alignment vertical="center" shrinkToFit="1" horizontal="right"/>
    </xf>
    <xf numFmtId="176" fontId="4" fillId="5" borderId="1" xfId="0" applyNumberFormat="1" applyFont="1" applyFill="1" applyBorder="1" applyAlignment="1">
      <alignment vertical="center" shrinkToFit="1"/>
    </xf>
    <xf numFmtId="0" fontId="5" fillId="5" borderId="0" xfId="0" applyFont="1" applyFill="1" applyAlignment="1">
      <alignment horizontal="left" vertical="center"/>
    </xf>
    <xf numFmtId="0" fontId="5" fillId="6" borderId="2" xfId="2" applyFont="1" applyFill="1" applyBorder="1" applyAlignment="1">
      <alignment horizontal="center" vertical="center"/>
    </xf>
    <xf numFmtId="0" fontId="5" fillId="6" borderId="8" xfId="2" applyFont="1" applyFill="1" applyBorder="1" applyAlignment="1">
      <alignment horizontal="center" vertical="center"/>
    </xf>
    <xf numFmtId="0" fontId="5" fillId="6" borderId="3" xfId="2" applyFont="1" applyFill="1" applyBorder="1" applyAlignment="1">
      <alignment horizontal="center" vertical="center"/>
    </xf>
    <xf numFmtId="0" fontId="5" fillId="6" borderId="4" xfId="2" applyFont="1" applyFill="1" applyBorder="1" applyAlignment="1">
      <alignment horizontal="center" vertical="center"/>
    </xf>
    <xf numFmtId="0" fontId="4" fillId="6" borderId="5" xfId="0" applyFont="1" applyFill="1" applyBorder="1" applyAlignment="1">
      <alignment horizontal="left" vertical="center"/>
    </xf>
    <xf numFmtId="0" fontId="4" fillId="6" borderId="3" xfId="0" applyFont="1" applyFill="1" applyBorder="1" applyAlignment="1">
      <alignment horizontal="left" vertical="center"/>
    </xf>
    <xf numFmtId="0" fontId="4" fillId="6" borderId="2" xfId="2" applyFont="1" applyFill="1" applyBorder="1" applyAlignment="1">
      <alignment horizontal="left" vertical="center"/>
    </xf>
    <xf numFmtId="0" fontId="4" fillId="6" borderId="3" xfId="2" applyFont="1" applyFill="1" applyBorder="1" applyAlignment="1">
      <alignment horizontal="left" vertical="center"/>
    </xf>
    <xf numFmtId="0" fontId="4" fillId="6" borderId="1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left" vertical="top" wrapText="1"/>
    </xf>
    <xf numFmtId="0" fontId="4" fillId="5" borderId="8" xfId="0" applyFont="1" applyFill="1" applyBorder="1" applyAlignment="1">
      <alignment horizontal="left" vertical="top"/>
    </xf>
    <xf numFmtId="0" fontId="4" fillId="4" borderId="2" xfId="0" applyFont="1" applyFill="1" applyBorder="1" applyAlignment="1">
      <alignment horizontal="left" vertical="center"/>
    </xf>
    <xf numFmtId="0" fontId="4" fillId="4" borderId="3" xfId="0" applyFont="1" applyFill="1" applyBorder="1" applyAlignment="1">
      <alignment horizontal="left" vertical="center"/>
    </xf>
    <xf numFmtId="0" fontId="4" fillId="4" borderId="4" xfId="0" applyFont="1" applyFill="1" applyBorder="1" applyAlignment="1">
      <alignment horizontal="left" vertical="center"/>
    </xf>
    <xf numFmtId="0" fontId="4" fillId="7" borderId="2" xfId="0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 shrinkToFit="1"/>
    </xf>
    <xf numFmtId="179" fontId="4" fillId="0" borderId="1" xfId="0" applyNumberFormat="1" applyFont="1" applyBorder="1" applyAlignment="1">
      <alignment horizontal="right" vertical="center" shrinkToFit="1"/>
    </xf>
    <xf numFmtId="0" fontId="4" fillId="0" borderId="1" xfId="0" applyFont="1" applyBorder="1" applyAlignment="1">
      <alignment horizontal="right" vertical="center" shrinkToFit="1"/>
    </xf>
    <xf numFmtId="0" fontId="4" fillId="0" borderId="0" xfId="0" applyFont="1" applyAlignment="1">
      <alignment vertical="center" shrinkToFit="1"/>
    </xf>
  </cellXfs>
  <cellStyles count="3">
    <cellStyle name="20% - アクセント 1" xfId="1" builtinId="30"/>
    <cellStyle name="20% - アクセント 6" xfId="2" builtinId="50"/>
    <cellStyle name="標準" xfId="0" builtinId="0"/>
  </cellStyles>
  <dxfs count="0"/>
  <tableStyles count="0" defaultTableStyle="TableStyleMedium2" defaultPivotStyle="PivotStyleLight16"/>
  <colors>
    <mruColors>
      <color rgb="FF3333CC"/>
      <color rgb="FF2BAA00"/>
      <color rgb="FF95C600"/>
      <color rgb="FFD5FA65"/>
      <color rgb="FFA8CFF7"/>
      <color rgb="FF5B93EE"/>
      <color rgb="FFE798BF"/>
      <color rgb="FFD3418A"/>
      <color rgb="FF9E165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worksheets/sheet2.xml" Type="http://schemas.openxmlformats.org/officeDocument/2006/relationships/worksheet"/>
<Relationship Id="rId3" Target="worksheets/sheet3.xml" Type="http://schemas.openxmlformats.org/officeDocument/2006/relationships/worksheet"/>
<Relationship Id="rId4" Target="worksheets/sheet4.xml" Type="http://schemas.openxmlformats.org/officeDocument/2006/relationships/worksheet"/>
<Relationship Id="rId5" Target="theme/theme1.xml" Type="http://schemas.openxmlformats.org/officeDocument/2006/relationships/theme"/>
<Relationship Id="rId6" Target="styles.xml" Type="http://schemas.openxmlformats.org/officeDocument/2006/relationships/styles"/>
<Relationship Id="rId7" Target="sharedStrings.xml" Type="http://schemas.openxmlformats.org/officeDocument/2006/relationships/sharedStrings"/>
<Relationship Id="rId8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../drawings/drawing2.xml" Type="http://schemas.openxmlformats.org/officeDocument/2006/relationships/chartUserShapes"/>
</Relationships>
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設定!$A$3</c:f>
          <c:strCache>
            <c:ptCount val="1"/>
            <c:pt idx="0">
              <c:v>の要介護（要支援）認定者数、要介護（要支援）認定率の推移</c:v>
            </c:pt>
          </c:strCache>
        </c:strRef>
      </c:tx>
      <c:layout>
        <c:manualLayout>
          <c:xMode val="edge"/>
          <c:yMode val="edge"/>
          <c:x val="0.1403722257088596"/>
          <c:y val="1.868690745348294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910735916906089"/>
          <c:y val="0.14934424002714192"/>
          <c:w val="0.55823892074554693"/>
          <c:h val="0.54541997698095179"/>
        </c:manualLayout>
      </c:layout>
      <c:barChart>
        <c:barDir val="col"/>
        <c:grouping val="stacked"/>
        <c:varyColors val="0"/>
        <c:ser>
          <c:idx val="8"/>
          <c:order val="0"/>
          <c:tx>
            <c:strRef>
              <c:f>表!$C$35</c:f>
              <c:strCache>
                <c:ptCount val="1"/>
                <c:pt idx="0">
                  <c:v>認定者数（経過的要介護）</c:v>
                </c:pt>
              </c:strCache>
            </c:strRef>
          </c:tx>
          <c:spPr>
            <a:solidFill>
              <a:srgbClr val="2BAA00"/>
            </a:solidFill>
            <a:ln>
              <a:solidFill>
                <a:schemeClr val="bg1"/>
              </a:solidFill>
            </a:ln>
          </c:spPr>
          <c:invertIfNegative val="0"/>
          <c:val>
            <c:numRef>
              <c:f>表!$E$35:$M$35</c:f>
              <c:numCache>
                <c:formatCode>#,##0.0;[Red]#,##0.0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</c:ser>
        <c:ser>
          <c:idx val="1"/>
          <c:order val="1"/>
          <c:tx>
            <c:strRef>
              <c:f>表!$C$5</c:f>
              <c:strCache>
                <c:ptCount val="1"/>
                <c:pt idx="0">
                  <c:v>認定者数（要支援２）</c:v>
                </c:pt>
              </c:strCache>
            </c:strRef>
          </c:tx>
          <c:spPr>
            <a:solidFill>
              <a:srgbClr val="95C600"/>
            </a:solidFill>
            <a:ln>
              <a:solidFill>
                <a:schemeClr val="bg1"/>
              </a:solidFill>
            </a:ln>
          </c:spPr>
          <c:invertIfNegative val="0"/>
          <c:cat>
            <c:numRef>
              <c:f>表!$E$2:$M$2</c:f>
              <c:numCache>
                <c:formatCode>General</c:formatCode>
                <c:ptCount val="9"/>
              </c:numCache>
            </c:numRef>
          </c:cat>
          <c:val>
            <c:numRef>
              <c:f>表!$E$34:$M$34</c:f>
              <c:numCache>
                <c:formatCode>#,##0.0;[Red]#,##0.0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</c:ser>
        <c:ser>
          <c:idx val="0"/>
          <c:order val="2"/>
          <c:tx>
            <c:strRef>
              <c:f>表!$C$4</c:f>
              <c:strCache>
                <c:ptCount val="1"/>
                <c:pt idx="0">
                  <c:v>認定者数（要支援１）</c:v>
                </c:pt>
              </c:strCache>
            </c:strRef>
          </c:tx>
          <c:spPr>
            <a:solidFill>
              <a:srgbClr val="D5FA65"/>
            </a:solidFill>
            <a:ln>
              <a:solidFill>
                <a:schemeClr val="bg1"/>
              </a:solidFill>
            </a:ln>
          </c:spPr>
          <c:invertIfNegative val="0"/>
          <c:cat>
            <c:numRef>
              <c:f>表!$E$2:$M$2</c:f>
              <c:numCache>
                <c:formatCode>General</c:formatCode>
                <c:ptCount val="9"/>
              </c:numCache>
            </c:numRef>
          </c:cat>
          <c:val>
            <c:numRef>
              <c:f>表!$E$33:$M$33</c:f>
              <c:numCache>
                <c:formatCode>#,##0.0;[Red]#,##0.0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</c:ser>
        <c:ser>
          <c:idx val="2"/>
          <c:order val="3"/>
          <c:tx>
            <c:strRef>
              <c:f>表!$C$7</c:f>
              <c:strCache>
                <c:ptCount val="1"/>
                <c:pt idx="0">
                  <c:v>認定者数（要介護１）</c:v>
                </c:pt>
              </c:strCache>
            </c:strRef>
          </c:tx>
          <c:spPr>
            <a:solidFill>
              <a:srgbClr val="A8CFF7"/>
            </a:solidFill>
            <a:ln>
              <a:solidFill>
                <a:schemeClr val="bg1"/>
              </a:solidFill>
            </a:ln>
          </c:spPr>
          <c:invertIfNegative val="0"/>
          <c:cat>
            <c:numRef>
              <c:f>表!$E$2:$M$2</c:f>
              <c:numCache>
                <c:formatCode>General</c:formatCode>
                <c:ptCount val="9"/>
              </c:numCache>
            </c:numRef>
          </c:cat>
          <c:val>
            <c:numRef>
              <c:f>表!$E$7:$M$7</c:f>
              <c:numCache>
                <c:formatCode>#,##0_);[Red]\(#,##0\)</c:formatCode>
                <c:ptCount val="9"/>
              </c:numCache>
            </c:numRef>
          </c:val>
        </c:ser>
        <c:ser>
          <c:idx val="3"/>
          <c:order val="4"/>
          <c:tx>
            <c:strRef>
              <c:f>表!$C$8</c:f>
              <c:strCache>
                <c:ptCount val="1"/>
                <c:pt idx="0">
                  <c:v>認定者数（要介護２）</c:v>
                </c:pt>
              </c:strCache>
            </c:strRef>
          </c:tx>
          <c:spPr>
            <a:solidFill>
              <a:srgbClr val="5B93EE"/>
            </a:solidFill>
            <a:ln>
              <a:solidFill>
                <a:schemeClr val="bg1"/>
              </a:solidFill>
            </a:ln>
          </c:spPr>
          <c:invertIfNegative val="0"/>
          <c:cat>
            <c:numRef>
              <c:f>表!$E$2:$M$2</c:f>
              <c:numCache>
                <c:formatCode>General</c:formatCode>
                <c:ptCount val="9"/>
              </c:numCache>
            </c:numRef>
          </c:cat>
          <c:val>
            <c:numRef>
              <c:f>表!$E$8:$M$8</c:f>
              <c:numCache>
                <c:formatCode>#,##0_);[Red]\(#,##0\)</c:formatCode>
                <c:ptCount val="9"/>
              </c:numCache>
            </c:numRef>
          </c:val>
        </c:ser>
        <c:ser>
          <c:idx val="4"/>
          <c:order val="5"/>
          <c:tx>
            <c:strRef>
              <c:f>表!$C$9</c:f>
              <c:strCache>
                <c:ptCount val="1"/>
                <c:pt idx="0">
                  <c:v>認定者数（要介護３）</c:v>
                </c:pt>
              </c:strCache>
            </c:strRef>
          </c:tx>
          <c:spPr>
            <a:solidFill>
              <a:srgbClr val="E798BF"/>
            </a:solidFill>
            <a:ln>
              <a:solidFill>
                <a:schemeClr val="bg1"/>
              </a:solidFill>
            </a:ln>
          </c:spPr>
          <c:invertIfNegative val="0"/>
          <c:cat>
            <c:numRef>
              <c:f>表!$E$2:$M$2</c:f>
              <c:numCache>
                <c:formatCode>General</c:formatCode>
                <c:ptCount val="9"/>
              </c:numCache>
            </c:numRef>
          </c:cat>
          <c:val>
            <c:numRef>
              <c:f>表!$E$9:$M$9</c:f>
              <c:numCache>
                <c:formatCode>#,##0_);[Red]\(#,##0\)</c:formatCode>
                <c:ptCount val="9"/>
              </c:numCache>
            </c:numRef>
          </c:val>
        </c:ser>
        <c:ser>
          <c:idx val="5"/>
          <c:order val="6"/>
          <c:tx>
            <c:strRef>
              <c:f>表!$C$10</c:f>
              <c:strCache>
                <c:ptCount val="1"/>
                <c:pt idx="0">
                  <c:v>認定者数（要介護４）</c:v>
                </c:pt>
              </c:strCache>
            </c:strRef>
          </c:tx>
          <c:spPr>
            <a:solidFill>
              <a:srgbClr val="D3418A"/>
            </a:solidFill>
            <a:ln>
              <a:solidFill>
                <a:schemeClr val="bg1"/>
              </a:solidFill>
            </a:ln>
          </c:spPr>
          <c:invertIfNegative val="0"/>
          <c:cat>
            <c:numRef>
              <c:f>表!$E$2:$M$2</c:f>
              <c:numCache>
                <c:formatCode>General</c:formatCode>
                <c:ptCount val="9"/>
              </c:numCache>
            </c:numRef>
          </c:cat>
          <c:val>
            <c:numRef>
              <c:f>表!$E$10:$M$10</c:f>
              <c:numCache>
                <c:formatCode>#,##0_);[Red]\(#,##0\)</c:formatCode>
                <c:ptCount val="9"/>
              </c:numCache>
            </c:numRef>
          </c:val>
        </c:ser>
        <c:ser>
          <c:idx val="6"/>
          <c:order val="7"/>
          <c:tx>
            <c:strRef>
              <c:f>表!$C$11</c:f>
              <c:strCache>
                <c:ptCount val="1"/>
                <c:pt idx="0">
                  <c:v>認定者数（要介護５）</c:v>
                </c:pt>
              </c:strCache>
            </c:strRef>
          </c:tx>
          <c:spPr>
            <a:solidFill>
              <a:srgbClr val="9E165A"/>
            </a:solidFill>
            <a:ln>
              <a:solidFill>
                <a:schemeClr val="bg1"/>
              </a:solidFill>
            </a:ln>
          </c:spPr>
          <c:invertIfNegative val="0"/>
          <c:cat>
            <c:numRef>
              <c:f>表!$E$2:$M$2</c:f>
              <c:numCache>
                <c:formatCode>General</c:formatCode>
                <c:ptCount val="9"/>
              </c:numCache>
            </c:numRef>
          </c:cat>
          <c:val>
            <c:numRef>
              <c:f>表!$E$11:$M$11</c:f>
              <c:numCache>
                <c:formatCode>#,##0_);[Red]\(#,##0\)</c:formatCode>
                <c:ptCount val="9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1497984"/>
        <c:axId val="91529216"/>
      </c:barChart>
      <c:lineChart>
        <c:grouping val="standard"/>
        <c:varyColors val="0"/>
        <c:ser>
          <c:idx val="7"/>
          <c:order val="8"/>
          <c:tx>
            <c:strRef>
              <c:f>表!$B$12</c:f>
              <c:strCache>
                <c:ptCount val="1"/>
                <c:pt idx="0">
                  <c:v>認定率</c:v>
                </c:pt>
              </c:strCache>
            </c:strRef>
          </c:tx>
          <c:spPr>
            <a:ln>
              <a:solidFill>
                <a:srgbClr val="3333CC"/>
              </a:solidFill>
            </a:ln>
          </c:spPr>
          <c:marker>
            <c:symbol val="diamond"/>
            <c:size val="6"/>
            <c:spPr>
              <a:solidFill>
                <a:srgbClr val="3333CC"/>
              </a:solidFill>
              <a:ln>
                <a:solidFill>
                  <a:srgbClr val="3333CC"/>
                </a:solidFill>
              </a:ln>
            </c:spPr>
          </c:marker>
          <c:val>
            <c:numRef>
              <c:f>表!$E$12:$M$12</c:f>
              <c:numCache>
                <c:formatCode>#,##0.0_ </c:formatCode>
                <c:ptCount val="9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885376"/>
        <c:axId val="91531520"/>
      </c:lineChart>
      <c:catAx>
        <c:axId val="91497984"/>
        <c:scaling>
          <c:orientation val="minMax"/>
        </c:scaling>
        <c:delete val="0"/>
        <c:axPos val="t"/>
        <c:numFmt formatCode="General" sourceLinked="1"/>
        <c:majorTickMark val="out"/>
        <c:minorTickMark val="none"/>
        <c:tickLblPos val="low"/>
        <c:spPr>
          <a:ln>
            <a:noFill/>
            <a:prstDash val="sysDot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91529216"/>
        <c:crosses val="max"/>
        <c:auto val="1"/>
        <c:lblAlgn val="ctr"/>
        <c:lblOffset val="100"/>
        <c:noMultiLvlLbl val="0"/>
      </c:catAx>
      <c:valAx>
        <c:axId val="91529216"/>
        <c:scaling>
          <c:orientation val="minMax"/>
        </c:scaling>
        <c:delete val="0"/>
        <c:axPos val="l"/>
        <c:majorGridlines/>
        <c:title>
          <c:tx>
            <c:strRef>
              <c:f>設定!$D$3</c:f>
              <c:strCache>
                <c:ptCount val="1"/>
                <c:pt idx="0">
                  <c:v>認定者数(人)</c:v>
                </c:pt>
              </c:strCache>
            </c:strRef>
          </c:tx>
          <c:layout/>
          <c:overlay val="0"/>
          <c:txPr>
            <a:bodyPr rot="-5400000" vert="horz"/>
            <a:lstStyle/>
            <a:p>
              <a:pPr>
                <a:defRPr/>
              </a:pPr>
              <a:endParaRPr lang="ja-JP"/>
            </a:p>
          </c:txPr>
        </c:title>
        <c:numFmt formatCode="#,##0_);#,##0" sourceLinked="0"/>
        <c:majorTickMark val="out"/>
        <c:minorTickMark val="none"/>
        <c:tickLblPos val="nextTo"/>
        <c:crossAx val="91497984"/>
        <c:crosses val="autoZero"/>
        <c:crossBetween val="between"/>
      </c:valAx>
      <c:valAx>
        <c:axId val="91531520"/>
        <c:scaling>
          <c:orientation val="minMax"/>
        </c:scaling>
        <c:delete val="0"/>
        <c:axPos val="r"/>
        <c:title>
          <c:tx>
            <c:strRef>
              <c:f>設定!$D$4</c:f>
              <c:strCache>
                <c:ptCount val="1"/>
                <c:pt idx="0">
                  <c:v>認定率(%)</c:v>
                </c:pt>
              </c:strCache>
            </c:strRef>
          </c:tx>
          <c:layout/>
          <c:overlay val="0"/>
          <c:txPr>
            <a:bodyPr rot="-5400000" vert="horz"/>
            <a:lstStyle/>
            <a:p>
              <a:pPr>
                <a:defRPr/>
              </a:pPr>
              <a:endParaRPr lang="ja-JP"/>
            </a:p>
          </c:txPr>
        </c:title>
        <c:numFmt formatCode="#,##0.0_ " sourceLinked="1"/>
        <c:majorTickMark val="out"/>
        <c:minorTickMark val="none"/>
        <c:tickLblPos val="nextTo"/>
        <c:crossAx val="92885376"/>
        <c:crosses val="max"/>
        <c:crossBetween val="between"/>
      </c:valAx>
      <c:catAx>
        <c:axId val="92885376"/>
        <c:scaling>
          <c:orientation val="minMax"/>
        </c:scaling>
        <c:delete val="1"/>
        <c:axPos val="b"/>
        <c:majorTickMark val="out"/>
        <c:minorTickMark val="none"/>
        <c:tickLblPos val="nextTo"/>
        <c:crossAx val="91531520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77653397739736751"/>
          <c:y val="0.36483278780872697"/>
          <c:w val="0.19468620110195456"/>
          <c:h val="0.44159566561264968"/>
        </c:manualLayout>
      </c:layout>
      <c:overlay val="1"/>
    </c:legend>
    <c:plotVisOnly val="0"/>
    <c:dispBlanksAs val="gap"/>
    <c:showDLblsOverMax val="0"/>
  </c:chart>
  <c:spPr>
    <a:noFill/>
  </c:spPr>
  <c:txPr>
    <a:bodyPr/>
    <a:lstStyle/>
    <a:p>
      <a:pPr>
        <a:defRPr>
          <a:latin typeface="メイリオ" panose="020B0604030504040204" pitchFamily="50" charset="-128"/>
          <a:ea typeface="メイリオ" panose="020B0604030504040204" pitchFamily="50" charset="-128"/>
          <a:cs typeface="メイリオ" panose="020B0604030504040204" pitchFamily="50" charset="-128"/>
        </a:defRPr>
      </a:pPr>
      <a:endParaRPr lang="ja-JP"/>
    </a:p>
  </c:txPr>
  <c:printSettings>
    <c:headerFooter/>
    <c:pageMargins b="0.75000000000000122" l="0.70000000000000062" r="0.70000000000000062" t="0.75000000000000122" header="0.30000000000000032" footer="0.30000000000000032"/>
    <c:pageSetup/>
  </c:printSettings>
  <c:userShapes r:id="rId1"/>
</c:chartSpace>
</file>

<file path=xl/drawings/_rels/drawing1.xml.rels><?xml version="1.0" encoding="UTF-8" standalone="no"?>
<Relationships xmlns="http://schemas.openxmlformats.org/package/2006/relationships">
<Relationship Id="rId1" Target="../charts/chart1.xml" Type="http://schemas.openxmlformats.org/officeDocument/2006/relationships/chart"/>
<Relationship Id="rId2" Target="../media/image1.emf" Type="http://schemas.openxmlformats.org/officeDocument/2006/relationships/image"/>
</Relationships>

</file>

<file path=xl/drawings/_rels/vmlDrawing1.vml.rels><?xml version="1.0" encoding="UTF-8" standalone="no"?>
<Relationships xmlns="http://schemas.openxmlformats.org/package/2006/relationships">
<Relationship Id="rId1" Target="../media/image2.emf" Type="http://schemas.openxmlformats.org/officeDocument/2006/relationships/image"/>
</Relationships>
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20170</xdr:colOff>
      <xdr:row>1</xdr:row>
      <xdr:rowOff>11206</xdr:rowOff>
    </xdr:from>
    <xdr:to>
      <xdr:col>18</xdr:col>
      <xdr:colOff>481853</xdr:colOff>
      <xdr:row>24</xdr:row>
      <xdr:rowOff>179294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33619</xdr:colOff>
          <xdr:row>4</xdr:row>
          <xdr:rowOff>123264</xdr:rowOff>
        </xdr:from>
        <xdr:to>
          <xdr:col>18</xdr:col>
          <xdr:colOff>284401</xdr:colOff>
          <xdr:row>8</xdr:row>
          <xdr:rowOff>126441</xdr:rowOff>
        </xdr:to>
        <xdr:pic>
          <xdr:nvPicPr>
            <xdr:cNvPr id="5" name="図 4"/>
            <xdr:cNvPicPr>
              <a:picLocks noChangeArrowheads="1"/>
              <a:extLst>
                <a:ext uri="{84589F7E-364E-4C9E-8A38-B11213B215E9}">
                  <a14:cameraTool cellRange="順位!$B$2:$D$5" spid="_x0000_s1117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7541560" y="930088"/>
              <a:ext cx="2570400" cy="8100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0.00347</cdr:x>
      <cdr:y>0.82384</cdr:y>
    </cdr:from>
    <cdr:to>
      <cdr:x>0.99683</cdr:x>
      <cdr:y>0.99767</cdr:y>
    </cdr:to>
    <cdr:sp macro="" textlink="表!$B$15">
      <cdr:nvSpPr>
        <cdr:cNvPr id="2" name="テキスト ボックス 1"/>
        <cdr:cNvSpPr txBox="1"/>
      </cdr:nvSpPr>
      <cdr:spPr>
        <a:xfrm xmlns:a="http://schemas.openxmlformats.org/drawingml/2006/main">
          <a:off x="33954" y="3960465"/>
          <a:ext cx="9720000" cy="835657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clip" horzOverflow="clip" wrap="square" rtlCol="0" anchor="t"/>
        <a:lstStyle xmlns:a="http://schemas.openxmlformats.org/drawingml/2006/main"/>
        <a:p xmlns:a="http://schemas.openxmlformats.org/drawingml/2006/main">
          <a:fld id="{622EBB06-63D2-4418-B632-21A15E88071F}" type="TxLink">
            <a:rPr kumimoji="1" lang="en-US" altLang="en-US" sz="1100" b="0" i="0" u="none" strike="noStrike">
              <a:solidFill>
                <a:srgbClr val="00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pPr/>
            <a:t> </a:t>
          </a:fld>
          <a:endParaRPr kumimoji="1" lang="ja-JP" altLang="en-US" sz="800" b="0" i="0" u="none" strike="noStrike">
            <a:solidFill>
              <a:srgbClr val="000000"/>
            </a:solidFill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>
        <a:solidFill>
          <a:schemeClr val="lt1"/>
        </a:solidFill>
        <a:ln w="9525" cmpd="sng">
          <a:noFill/>
        </a:ln>
      </a:spPr>
      <a:bodyPr vertOverflow="clip" horzOverflow="clip" wrap="square" rtlCol="0" anchor="t"/>
      <a:lstStyle>
        <a:defPPr>
          <a:defRPr kumimoji="1" sz="800" b="0" i="0" u="none" strike="noStrike">
            <a:solidFill>
              <a:srgbClr val="000000"/>
            </a:solidFill>
            <a:latin typeface="ＭＳ Ｐゴシック"/>
            <a:ea typeface="ＭＳ Ｐゴシック"/>
          </a:defRPr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a:style>
    </a:txDef>
  </a:objectDefaults>
  <a:extraClrSchemeLst/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Relationship Id="rId3" Target="../drawings/vmlDrawing1.vml" Type="http://schemas.openxmlformats.org/officeDocument/2006/relationships/vmlDrawing"/>
</Relationships>

</file>

<file path=xl/worksheets/_rels/sheet2.xml.rels><?xml version="1.0" encoding="UTF-8" standalone="no"?>
<Relationships xmlns="http://schemas.openxmlformats.org/package/2006/relationships">
<Relationship Id="rId1" Target="../printerSettings/printerSettings2.bin" Type="http://schemas.openxmlformats.org/officeDocument/2006/relationships/printerSettings"/>
</Relationships>

</file>

<file path=xl/worksheets/_rels/sheet3.xml.rels><?xml version="1.0" encoding="UTF-8" standalone="no"?>
<Relationships xmlns="http://schemas.openxmlformats.org/package/2006/relationships">
<Relationship Id="rId1" Target="../printerSettings/printerSettings3.bin" Type="http://schemas.openxmlformats.org/officeDocument/2006/relationships/printerSettings"/>
</Relationships>

</file>

<file path=xl/worksheets/_rels/sheet4.xml.rels><?xml version="1.0" encoding="UTF-8" standalone="no"?>
<Relationships xmlns="http://schemas.openxmlformats.org/package/2006/relationships">
<Relationship Id="rId1" Target="../printerSettings/printerSettings4.bin" Type="http://schemas.openxmlformats.org/officeDocument/2006/relationships/printerSettings"/>
</Relationships>
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/>
  <dimension ref="O5:U10"/>
  <sheetViews>
    <sheetView tabSelected="1" view="pageBreakPreview" zoomScale="85" zoomScaleNormal="85" zoomScaleSheetLayoutView="85" workbookViewId="0"/>
  </sheetViews>
  <sheetFormatPr defaultColWidth="6.625" defaultRowHeight="15.75" x14ac:dyDescent="0.15"/>
  <cols>
    <col min="1" max="1" customWidth="true" style="1" width="6.625" collapsed="false"/>
    <col min="2" max="2" style="1" width="6.625" collapsed="false"/>
    <col min="3" max="3" customWidth="true" style="1" width="6.625" collapsed="false"/>
    <col min="4" max="12" style="1" width="6.625" collapsed="false"/>
    <col min="13" max="13" customWidth="true" style="1" width="9.0" collapsed="false"/>
    <col min="14" max="14" customWidth="true" style="1" width="10.125" collapsed="false"/>
    <col min="15" max="15" customWidth="true" style="1" width="10.625" collapsed="false"/>
    <col min="16" max="16384" style="1" width="6.625" collapsed="false"/>
  </cols>
  <sheetData>
    <row r="5" spans="15:20" x14ac:dyDescent="0.15">
      <c r="P5" s="2"/>
      <c r="Q5" s="2"/>
      <c r="R5" s="2"/>
      <c r="S5" s="2"/>
    </row>
    <row r="6" spans="15:20" x14ac:dyDescent="0.15">
      <c r="O6" s="2"/>
      <c r="P6" s="2"/>
      <c r="Q6" s="2"/>
      <c r="R6" s="2"/>
      <c r="S6" s="2"/>
    </row>
    <row r="7" spans="15:20" x14ac:dyDescent="0.15">
      <c r="P7" s="2"/>
      <c r="Q7" s="2"/>
      <c r="R7" s="2"/>
      <c r="S7" s="2"/>
    </row>
    <row r="8" spans="15:20" x14ac:dyDescent="0.15">
      <c r="P8" s="2"/>
      <c r="Q8" s="2"/>
      <c r="R8" s="2"/>
      <c r="S8" s="2"/>
    </row>
    <row r="9" spans="15:20" x14ac:dyDescent="0.15">
      <c r="P9" s="2"/>
      <c r="Q9" s="2"/>
      <c r="R9" s="2"/>
      <c r="S9" s="2"/>
      <c r="T9" s="2"/>
    </row>
    <row r="10" spans="15:20" x14ac:dyDescent="0.15">
      <c r="P10" s="2"/>
      <c r="Q10" s="2"/>
      <c r="R10" s="2"/>
      <c r="S10" s="2"/>
      <c r="T10" s="2"/>
    </row>
  </sheetData>
  <phoneticPr fontId="1"/>
  <pageMargins left="0.7" right="0.7" top="0.75" bottom="0.75" header="0.3" footer="0.3"/>
  <pageSetup paperSize="9" scale="54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36"/>
  <sheetViews>
    <sheetView view="pageBreakPreview" zoomScale="85" zoomScaleNormal="85" zoomScaleSheetLayoutView="85" workbookViewId="0"/>
  </sheetViews>
  <sheetFormatPr defaultRowHeight="15.75" x14ac:dyDescent="0.15"/>
  <cols>
    <col min="1" max="2" style="12" width="9.0" collapsed="false"/>
    <col min="3" max="3" customWidth="true" style="12" width="20.5" collapsed="false"/>
    <col min="4" max="4" customWidth="true" style="12" width="6.875" collapsed="false"/>
    <col min="5" max="13" customWidth="true" style="12" width="14.625" collapsed="false"/>
    <col min="14" max="17" style="12" width="9.0" collapsed="false"/>
    <col min="18" max="28" customWidth="true" style="12" width="9.0" collapsed="false"/>
    <col min="29" max="16384" style="12" width="9.0" collapsed="false"/>
  </cols>
  <sheetData>
    <row r="1" spans="2:13" x14ac:dyDescent="0.15">
      <c r="C1" s="13"/>
      <c r="D1" s="13"/>
    </row>
    <row r="2" spans="2:13" s="14" customFormat="1" ht="18.75" x14ac:dyDescent="0.15">
      <c r="B2" s="36"/>
      <c r="C2" s="36"/>
      <c r="D2" s="36"/>
      <c r="E2" s="7" t="s">
        <v>29</v>
      </c>
      <c r="F2" s="7" t="s">
        <v>30</v>
      </c>
      <c r="G2" s="7" t="s">
        <v>31</v>
      </c>
      <c r="H2" s="7" t="s">
        <v>32</v>
      </c>
      <c r="I2" s="7" t="s">
        <v>33</v>
      </c>
      <c r="J2" s="7" t="s">
        <v>34</v>
      </c>
      <c r="K2" s="7" t="s">
        <v>35</v>
      </c>
      <c r="L2" s="7" t="s">
        <v>36</v>
      </c>
      <c r="M2" s="7" t="s">
        <v>37</v>
      </c>
    </row>
    <row r="3" spans="2:13" s="14" customFormat="1" ht="18.75" x14ac:dyDescent="0.15">
      <c r="B3" s="32" t="s">
        <v>16</v>
      </c>
      <c r="C3" s="33"/>
      <c r="D3" s="8" t="str">
        <f>"（"&amp;設定!$F3&amp;"）"</f>
        <v>（人）</v>
      </c>
      <c r="E3" s="22" t="n">
        <v>2818.0</v>
      </c>
      <c r="F3" s="22" t="n">
        <v>2924.0</v>
      </c>
      <c r="G3" s="22" t="n">
        <v>3022.0</v>
      </c>
      <c r="H3" s="22" t="n">
        <v>3153.0</v>
      </c>
      <c r="I3" s="22" t="n">
        <v>3223.0</v>
      </c>
      <c r="J3" s="22" t="n">
        <v>3315.0</v>
      </c>
      <c r="K3" s="22" t="n">
        <v>3370.0</v>
      </c>
      <c r="L3" s="22" t="n">
        <v>3411.0</v>
      </c>
      <c r="M3" s="22" t="n">
        <v>3381.0</v>
      </c>
    </row>
    <row r="4" spans="2:13" ht="18.75" x14ac:dyDescent="0.15">
      <c r="B4" s="9"/>
      <c r="C4" s="10" t="s">
        <v>9</v>
      </c>
      <c r="D4" s="8" t="str">
        <f>"（"&amp;設定!$F3&amp;"）"</f>
        <v>（人）</v>
      </c>
      <c r="E4" s="23" t="n">
        <v>216.0</v>
      </c>
      <c r="F4" s="24" t="n">
        <v>225.0</v>
      </c>
      <c r="G4" s="24" t="n">
        <v>249.0</v>
      </c>
      <c r="H4" s="24" t="n">
        <v>279.0</v>
      </c>
      <c r="I4" s="24" t="n">
        <v>249.0</v>
      </c>
      <c r="J4" s="24" t="n">
        <v>285.0</v>
      </c>
      <c r="K4" s="24" t="n">
        <v>304.0</v>
      </c>
      <c r="L4" s="24" t="n">
        <v>324.0</v>
      </c>
      <c r="M4" s="24" t="n">
        <v>327.0</v>
      </c>
    </row>
    <row r="5" spans="2:13" ht="18.75" x14ac:dyDescent="0.15">
      <c r="B5" s="9"/>
      <c r="C5" s="10" t="s">
        <v>10</v>
      </c>
      <c r="D5" s="8" t="str">
        <f>"（"&amp;設定!$F3&amp;"）"</f>
        <v>（人）</v>
      </c>
      <c r="E5" s="23" t="n">
        <v>329.0</v>
      </c>
      <c r="F5" s="24" t="n">
        <v>306.0</v>
      </c>
      <c r="G5" s="24" t="n">
        <v>328.0</v>
      </c>
      <c r="H5" s="24" t="n">
        <v>289.0</v>
      </c>
      <c r="I5" s="24" t="n">
        <v>285.0</v>
      </c>
      <c r="J5" s="24" t="n">
        <v>312.0</v>
      </c>
      <c r="K5" s="24" t="n">
        <v>293.0</v>
      </c>
      <c r="L5" s="24" t="n">
        <v>319.0</v>
      </c>
      <c r="M5" s="24" t="n">
        <v>327.0</v>
      </c>
    </row>
    <row r="6" spans="2:13" ht="18.75" x14ac:dyDescent="0.15">
      <c r="B6" s="9"/>
      <c r="C6" s="10" t="s">
        <v>23</v>
      </c>
      <c r="D6" s="8" t="str">
        <f>"（"&amp;設定!F3&amp;"）"</f>
        <v>（人）</v>
      </c>
      <c r="E6" s="23" t="n">
        <v>0.0</v>
      </c>
      <c r="F6" s="24" t="n">
        <v>0.0</v>
      </c>
      <c r="G6" s="24" t="n">
        <v>0.0</v>
      </c>
      <c r="H6" s="24" t="n">
        <v>0.0</v>
      </c>
      <c r="I6" s="24" t="n">
        <v>0.0</v>
      </c>
      <c r="J6" s="24" t="n">
        <v>0.0</v>
      </c>
      <c r="K6" s="24" t="n">
        <v>0.0</v>
      </c>
      <c r="L6" s="24" t="n">
        <v>0.0</v>
      </c>
      <c r="M6" s="24" t="n">
        <v>0.0</v>
      </c>
    </row>
    <row r="7" spans="2:13" ht="18.75" x14ac:dyDescent="0.15">
      <c r="B7" s="9"/>
      <c r="C7" s="10" t="s">
        <v>11</v>
      </c>
      <c r="D7" s="8" t="str">
        <f>"（"&amp;設定!$F3&amp;"）"</f>
        <v>（人）</v>
      </c>
      <c r="E7" s="23" t="n">
        <v>657.0</v>
      </c>
      <c r="F7" s="24" t="n">
        <v>691.0</v>
      </c>
      <c r="G7" s="24" t="n">
        <v>758.0</v>
      </c>
      <c r="H7" s="24" t="n">
        <v>841.0</v>
      </c>
      <c r="I7" s="24" t="n">
        <v>919.0</v>
      </c>
      <c r="J7" s="24" t="n">
        <v>923.0</v>
      </c>
      <c r="K7" s="24" t="n">
        <v>936.0</v>
      </c>
      <c r="L7" s="24" t="n">
        <v>889.0</v>
      </c>
      <c r="M7" s="24" t="n">
        <v>849.0</v>
      </c>
    </row>
    <row r="8" spans="2:13" ht="18.75" x14ac:dyDescent="0.15">
      <c r="B8" s="9"/>
      <c r="C8" s="10" t="s">
        <v>12</v>
      </c>
      <c r="D8" s="8" t="str">
        <f>"（"&amp;設定!$F3&amp;"）"</f>
        <v>（人）</v>
      </c>
      <c r="E8" s="23" t="n">
        <v>445.0</v>
      </c>
      <c r="F8" s="24" t="n">
        <v>451.0</v>
      </c>
      <c r="G8" s="24" t="n">
        <v>441.0</v>
      </c>
      <c r="H8" s="24" t="n">
        <v>449.0</v>
      </c>
      <c r="I8" s="24" t="n">
        <v>490.0</v>
      </c>
      <c r="J8" s="24" t="n">
        <v>482.0</v>
      </c>
      <c r="K8" s="24" t="n">
        <v>493.0</v>
      </c>
      <c r="L8" s="24" t="n">
        <v>547.0</v>
      </c>
      <c r="M8" s="24" t="n">
        <v>558.0</v>
      </c>
    </row>
    <row r="9" spans="2:13" ht="18.75" x14ac:dyDescent="0.15">
      <c r="B9" s="9"/>
      <c r="C9" s="10" t="s">
        <v>13</v>
      </c>
      <c r="D9" s="8" t="str">
        <f>"（"&amp;設定!$F3&amp;"）"</f>
        <v>（人）</v>
      </c>
      <c r="E9" s="23" t="n">
        <v>433.0</v>
      </c>
      <c r="F9" s="24" t="n">
        <v>471.0</v>
      </c>
      <c r="G9" s="24" t="n">
        <v>457.0</v>
      </c>
      <c r="H9" s="24" t="n">
        <v>436.0</v>
      </c>
      <c r="I9" s="24" t="n">
        <v>455.0</v>
      </c>
      <c r="J9" s="24" t="n">
        <v>448.0</v>
      </c>
      <c r="K9" s="24" t="n">
        <v>440.0</v>
      </c>
      <c r="L9" s="24" t="n">
        <v>461.0</v>
      </c>
      <c r="M9" s="24" t="n">
        <v>463.0</v>
      </c>
    </row>
    <row r="10" spans="2:13" ht="18.75" x14ac:dyDescent="0.15">
      <c r="B10" s="9"/>
      <c r="C10" s="10" t="s">
        <v>14</v>
      </c>
      <c r="D10" s="8" t="str">
        <f>"（"&amp;設定!$F3&amp;"）"</f>
        <v>（人）</v>
      </c>
      <c r="E10" s="23" t="n">
        <v>411.0</v>
      </c>
      <c r="F10" s="24" t="n">
        <v>442.0</v>
      </c>
      <c r="G10" s="24" t="n">
        <v>429.0</v>
      </c>
      <c r="H10" s="24" t="n">
        <v>491.0</v>
      </c>
      <c r="I10" s="24" t="n">
        <v>436.0</v>
      </c>
      <c r="J10" s="24" t="n">
        <v>476.0</v>
      </c>
      <c r="K10" s="24" t="n">
        <v>524.0</v>
      </c>
      <c r="L10" s="24" t="n">
        <v>517.0</v>
      </c>
      <c r="M10" s="24" t="n">
        <v>505.0</v>
      </c>
    </row>
    <row r="11" spans="2:13" ht="18.75" x14ac:dyDescent="0.15">
      <c r="B11" s="11"/>
      <c r="C11" s="10" t="s">
        <v>15</v>
      </c>
      <c r="D11" s="8" t="str">
        <f>"（"&amp;設定!$F3&amp;"）"</f>
        <v>（人）</v>
      </c>
      <c r="E11" s="23" t="n">
        <v>327.0</v>
      </c>
      <c r="F11" s="24" t="n">
        <v>338.0</v>
      </c>
      <c r="G11" s="24" t="n">
        <v>360.0</v>
      </c>
      <c r="H11" s="24" t="n">
        <v>368.0</v>
      </c>
      <c r="I11" s="24" t="n">
        <v>389.0</v>
      </c>
      <c r="J11" s="24" t="n">
        <v>389.0</v>
      </c>
      <c r="K11" s="24" t="n">
        <v>380.0</v>
      </c>
      <c r="L11" s="24" t="n">
        <v>354.0</v>
      </c>
      <c r="M11" s="24" t="n">
        <v>352.0</v>
      </c>
    </row>
    <row r="12" spans="2:13" ht="18.75" x14ac:dyDescent="0.15">
      <c r="B12" s="34" t="s">
        <v>0</v>
      </c>
      <c r="C12" s="35"/>
      <c r="D12" s="8" t="str">
        <f>"（"&amp;設定!$F4&amp;"）"</f>
        <v>（%）</v>
      </c>
      <c r="E12" s="25" t="n">
        <v>16.3</v>
      </c>
      <c r="F12" s="25" t="n">
        <v>16.3</v>
      </c>
      <c r="G12" s="25" t="n">
        <v>16.2</v>
      </c>
      <c r="H12" s="25" t="n">
        <v>16.5</v>
      </c>
      <c r="I12" s="25" t="n">
        <v>16.5</v>
      </c>
      <c r="J12" s="25" t="n">
        <v>16.8</v>
      </c>
      <c r="K12" s="25" t="n">
        <v>16.8</v>
      </c>
      <c r="L12" s="25" t="n">
        <v>16.8</v>
      </c>
      <c r="M12" s="25" t="n">
        <v>16.7</v>
      </c>
    </row>
    <row r="13" spans="2:13" ht="18.75" x14ac:dyDescent="0.15">
      <c r="B13" s="34" t="str">
        <f>"認定率（"&amp;設定!G3&amp;"）"</f>
        <v>認定率（群馬県）</v>
      </c>
      <c r="C13" s="35"/>
      <c r="D13" s="8" t="str">
        <f>"（"&amp;設定!$F4&amp;"）"</f>
        <v>（%）</v>
      </c>
      <c r="E13" s="25" t="n">
        <v>16.9</v>
      </c>
      <c r="F13" s="25" t="n">
        <v>17.0</v>
      </c>
      <c r="G13" s="25" t="n">
        <v>17.2</v>
      </c>
      <c r="H13" s="25" t="n">
        <v>17.0</v>
      </c>
      <c r="I13" s="25" t="n">
        <v>17.0</v>
      </c>
      <c r="J13" s="25" t="n">
        <v>17.0</v>
      </c>
      <c r="K13" s="25" t="n">
        <v>17.2</v>
      </c>
      <c r="L13" s="25" t="n">
        <v>17.3</v>
      </c>
      <c r="M13" s="25" t="n">
        <v>17.3</v>
      </c>
    </row>
    <row r="14" spans="2:13" ht="18.75" x14ac:dyDescent="0.15">
      <c r="B14" s="34" t="s">
        <v>17</v>
      </c>
      <c r="C14" s="35"/>
      <c r="D14" s="8" t="str">
        <f>"（"&amp;設定!$F4&amp;"）"</f>
        <v>（%）</v>
      </c>
      <c r="E14" s="25" t="n">
        <v>17.6</v>
      </c>
      <c r="F14" s="25" t="n">
        <v>17.8</v>
      </c>
      <c r="G14" s="25" t="n">
        <v>17.9</v>
      </c>
      <c r="H14" s="25" t="n">
        <v>17.9</v>
      </c>
      <c r="I14" s="25" t="n">
        <v>18.0</v>
      </c>
      <c r="J14" s="25" t="n">
        <v>18.0</v>
      </c>
      <c r="K14" s="25" t="n">
        <v>18.3</v>
      </c>
      <c r="L14" s="25" t="n">
        <v>18.5</v>
      </c>
      <c r="M14" s="25" t="n">
        <v>18.5</v>
      </c>
    </row>
    <row r="15" spans="2:13" ht="49.5" customHeight="1" x14ac:dyDescent="0.15">
      <c r="B15" s="37" t="s">
        <v>38</v>
      </c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</row>
    <row r="32" spans="3:13" x14ac:dyDescent="0.15">
      <c r="C32" s="28" t="s">
        <v>21</v>
      </c>
      <c r="D32" s="29"/>
      <c r="E32" s="30"/>
      <c r="F32" s="30"/>
      <c r="G32" s="30"/>
      <c r="H32" s="30"/>
      <c r="I32" s="30"/>
      <c r="J32" s="30"/>
      <c r="K32" s="30"/>
      <c r="L32" s="30"/>
      <c r="M32" s="31"/>
    </row>
    <row r="33" spans="2:13" x14ac:dyDescent="0.15">
      <c r="C33" s="16" t="s">
        <v>9</v>
      </c>
      <c r="D33" s="15"/>
      <c r="E33" s="17" t="n">
        <f>E4*-1</f>
        <v>-216.0</v>
      </c>
      <c r="F33" s="18" t="n">
        <f t="shared" ref="F33:M35" si="0">F4*-1</f>
        <v>-225.0</v>
      </c>
      <c r="G33" s="18" t="n">
        <f t="shared" si="0"/>
        <v>-249.0</v>
      </c>
      <c r="H33" s="18" t="n">
        <f t="shared" si="0"/>
        <v>-279.0</v>
      </c>
      <c r="I33" s="18" t="n">
        <f t="shared" si="0"/>
        <v>-249.0</v>
      </c>
      <c r="J33" s="18" t="n">
        <f t="shared" si="0"/>
        <v>-285.0</v>
      </c>
      <c r="K33" s="18" t="n">
        <f t="shared" si="0"/>
        <v>-304.0</v>
      </c>
      <c r="L33" s="18" t="n">
        <f>L4*-1</f>
        <v>-324.0</v>
      </c>
      <c r="M33" s="18" t="n">
        <f t="shared" si="0"/>
        <v>-327.0</v>
      </c>
    </row>
    <row r="34" spans="2:13" x14ac:dyDescent="0.15">
      <c r="C34" s="16" t="s">
        <v>10</v>
      </c>
      <c r="D34" s="19"/>
      <c r="E34" s="17" t="n">
        <f>E5*-1</f>
        <v>-329.0</v>
      </c>
      <c r="F34" s="18" t="n">
        <f t="shared" si="0"/>
        <v>-306.0</v>
      </c>
      <c r="G34" s="18" t="n">
        <f t="shared" si="0"/>
        <v>-328.0</v>
      </c>
      <c r="H34" s="18" t="n">
        <f t="shared" si="0"/>
        <v>-289.0</v>
      </c>
      <c r="I34" s="18" t="n">
        <f t="shared" si="0"/>
        <v>-285.0</v>
      </c>
      <c r="J34" s="18" t="n">
        <f t="shared" si="0"/>
        <v>-312.0</v>
      </c>
      <c r="K34" s="18" t="n">
        <f t="shared" si="0"/>
        <v>-293.0</v>
      </c>
      <c r="L34" s="18" t="n">
        <f t="shared" si="0"/>
        <v>-319.0</v>
      </c>
      <c r="M34" s="18" t="n">
        <f t="shared" si="0"/>
        <v>-327.0</v>
      </c>
    </row>
    <row r="35" spans="2:13" x14ac:dyDescent="0.15">
      <c r="C35" s="16" t="s">
        <v>24</v>
      </c>
      <c r="D35" s="19"/>
      <c r="E35" s="17" t="n">
        <f>E6*-1</f>
        <v>0.0</v>
      </c>
      <c r="F35" s="18" t="n">
        <f t="shared" si="0"/>
        <v>0.0</v>
      </c>
      <c r="G35" s="18" t="n">
        <f t="shared" si="0"/>
        <v>0.0</v>
      </c>
      <c r="H35" s="18" t="n">
        <f t="shared" si="0"/>
        <v>0.0</v>
      </c>
      <c r="I35" s="18" t="n">
        <f t="shared" si="0"/>
        <v>0.0</v>
      </c>
      <c r="J35" s="18" t="n">
        <f t="shared" si="0"/>
        <v>0.0</v>
      </c>
      <c r="K35" s="18" t="n">
        <f t="shared" si="0"/>
        <v>0.0</v>
      </c>
      <c r="L35" s="18" t="n">
        <f t="shared" si="0"/>
        <v>0.0</v>
      </c>
      <c r="M35" s="18" t="n">
        <f t="shared" si="0"/>
        <v>0.0</v>
      </c>
    </row>
    <row r="36" spans="2:13" x14ac:dyDescent="0.15">
      <c r="B36" s="27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</row>
  </sheetData>
  <mergeCells count="8">
    <mergeCell ref="B36:M36"/>
    <mergeCell ref="C32:M32"/>
    <mergeCell ref="B3:C3"/>
    <mergeCell ref="B12:C12"/>
    <mergeCell ref="B2:D2"/>
    <mergeCell ref="B13:C13"/>
    <mergeCell ref="B14:C14"/>
    <mergeCell ref="B15:M15"/>
  </mergeCells>
  <phoneticPr fontId="1"/>
  <pageMargins left="0.7" right="0.7" top="0.75" bottom="0.75" header="0.3" footer="0.3"/>
  <pageSetup paperSize="9" scale="48" orientation="portrait" r:id="rId1"/>
  <colBreaks count="1" manualBreakCount="1">
    <brk id="14" max="3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5"/>
  <sheetViews>
    <sheetView view="pageBreakPreview" zoomScale="85" zoomScaleNormal="85" zoomScaleSheetLayoutView="85" workbookViewId="0"/>
  </sheetViews>
  <sheetFormatPr defaultRowHeight="15.75" x14ac:dyDescent="0.15"/>
  <cols>
    <col min="1" max="1" style="20" width="9.0" collapsed="false"/>
    <col min="2" max="2" customWidth="true" style="20" width="15.5" collapsed="false"/>
    <col min="3" max="4" customWidth="true" style="20" width="12.125" collapsed="false"/>
    <col min="5" max="5" style="20" width="9.0" collapsed="false"/>
    <col min="6" max="6" customWidth="true" style="20" width="15.75" collapsed="false"/>
    <col min="7" max="16384" style="20" width="9.0" collapsed="false"/>
  </cols>
  <sheetData>
    <row r="2" spans="2:4" ht="18.75" x14ac:dyDescent="0.15">
      <c r="B2" s="42" t="str">
        <f>設定!C3&amp;"の認定率の降順"</f>
        <v>藤岡市の認定率の降順</v>
      </c>
      <c r="C2" s="43"/>
      <c r="D2" s="44"/>
    </row>
    <row r="3" spans="2:4" ht="18.75" x14ac:dyDescent="0.15">
      <c r="B3" s="39" t="str">
        <f>"（平成"&amp;設定!L3&amp;"年"&amp;設定!M3&amp;"月末時点）"</f>
        <v>（平成 2年 6月末時点）</v>
      </c>
      <c r="C3" s="40"/>
      <c r="D3" s="41"/>
    </row>
    <row r="4" spans="2:4" ht="18.75" x14ac:dyDescent="0.15">
      <c r="B4" s="6" t="str">
        <f>設定!I3&amp;"内"</f>
        <v>群馬県内</v>
      </c>
      <c r="C4" s="6" t="str">
        <f>IF(設定!J3="-","-",TEXT(設定!J3,"#,##0"))&amp;設定!H3</f>
        <v>22番目</v>
      </c>
      <c r="D4" s="6" t="str">
        <f>IF(設定!K3="-","-",TEXT(設定!K3,"#,##0"))&amp;設定!H4</f>
        <v>35保険者</v>
      </c>
    </row>
    <row r="5" spans="2:4" ht="18.75" x14ac:dyDescent="0.15">
      <c r="B5" s="6" t="str">
        <f>設定!I4</f>
        <v>全国</v>
      </c>
      <c r="C5" s="6" t="str">
        <f>IF(設定!J4="-","-",TEXT(設定!J4,"#,##0"))&amp;設定!H3</f>
        <v>1,031番目</v>
      </c>
      <c r="D5" s="6" t="str">
        <f>IF(設定!K4="-","-",TEXT(設定!K4,"#,##0"))&amp;設定!H4</f>
        <v>1,571保険者</v>
      </c>
    </row>
  </sheetData>
  <mergeCells count="2">
    <mergeCell ref="B3:D3"/>
    <mergeCell ref="B2:D2"/>
  </mergeCells>
  <phoneticPr fontId="1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4"/>
  <sheetViews>
    <sheetView topLeftCell="B1" zoomScale="85" zoomScaleNormal="85" workbookViewId="0">
      <selection activeCell="B1" sqref="B1"/>
    </sheetView>
  </sheetViews>
  <sheetFormatPr defaultRowHeight="15.75" x14ac:dyDescent="0.15"/>
  <cols>
    <col min="1" max="1" customWidth="true" hidden="true" style="20" width="61.75" collapsed="false"/>
    <col min="2" max="2" bestFit="true" customWidth="true" style="20" width="55.875" collapsed="false"/>
    <col min="3" max="3" customWidth="true" style="20" width="19.25" collapsed="false"/>
    <col min="4" max="4" customWidth="true" hidden="true" style="20" width="17.0" collapsed="false"/>
    <col min="5" max="5" customWidth="true" style="20" width="10.375" collapsed="false"/>
    <col min="6" max="7" customWidth="true" style="20" width="10.25" collapsed="false"/>
    <col min="8" max="8" customWidth="true" style="20" width="11.25" collapsed="false"/>
    <col min="9" max="11" style="20" width="9.0" collapsed="false"/>
    <col min="12" max="13" customWidth="true" style="20" width="17.375" collapsed="false"/>
    <col min="14" max="16384" style="20" width="9.0" collapsed="false"/>
  </cols>
  <sheetData>
    <row r="2" spans="1:13" s="21" customFormat="1" ht="18.75" x14ac:dyDescent="0.15">
      <c r="A2" s="21" t="s">
        <v>4</v>
      </c>
      <c r="B2" s="3" t="s">
        <v>1</v>
      </c>
      <c r="C2" s="3" t="s">
        <v>28</v>
      </c>
      <c r="D2" s="4" t="s">
        <v>6</v>
      </c>
      <c r="E2" s="3" t="s">
        <v>2</v>
      </c>
      <c r="F2" s="3" t="s">
        <v>5</v>
      </c>
      <c r="G2" s="3" t="s">
        <v>18</v>
      </c>
      <c r="H2" s="3" t="s">
        <v>19</v>
      </c>
      <c r="I2" s="3" t="s">
        <v>20</v>
      </c>
      <c r="J2" s="45" t="s">
        <v>22</v>
      </c>
      <c r="K2" s="46"/>
      <c r="L2" s="3" t="s">
        <v>25</v>
      </c>
      <c r="M2" s="3" t="s">
        <v>26</v>
      </c>
    </row>
    <row r="3" spans="1:13" ht="18.75" x14ac:dyDescent="0.15">
      <c r="A3" s="20" t="str">
        <f>C3&amp;"の"&amp;B3</f>
        <v>藤岡市の要介護（要支援）認定者数、要介護（要支援）認定率の推移</v>
      </c>
      <c r="B3" s="6" t="s">
        <v>27</v>
      </c>
      <c r="C3" s="47" t="s">
        <v>39</v>
      </c>
      <c r="D3" s="47" t="str">
        <f>E3&amp;"("&amp;F3&amp;")"</f>
        <v>認定者数(人)</v>
      </c>
      <c r="E3" s="47" t="s">
        <v>8</v>
      </c>
      <c r="F3" s="47" t="s">
        <v>7</v>
      </c>
      <c r="G3" s="47" t="s">
        <v>40</v>
      </c>
      <c r="H3" s="47" t="s">
        <v>41</v>
      </c>
      <c r="I3" s="47" t="s">
        <v>40</v>
      </c>
      <c r="J3" s="48" t="n">
        <v>22.0</v>
      </c>
      <c r="K3" s="48" t="n">
        <v>35.0</v>
      </c>
      <c r="L3" s="49" t="s">
        <v>44</v>
      </c>
      <c r="M3" s="49" t="s">
        <v>45</v>
      </c>
    </row>
    <row r="4" spans="1:13" ht="18.75" x14ac:dyDescent="0.15">
      <c r="B4" s="5"/>
      <c r="C4" s="50"/>
      <c r="D4" s="47" t="str">
        <f>E4&amp;"("&amp;F4&amp;")"</f>
        <v>認定率(%)</v>
      </c>
      <c r="E4" s="47" t="s">
        <v>0</v>
      </c>
      <c r="F4" s="47" t="s">
        <v>3</v>
      </c>
      <c r="G4" s="50"/>
      <c r="H4" s="47" t="s">
        <v>42</v>
      </c>
      <c r="I4" s="47" t="s">
        <v>43</v>
      </c>
      <c r="J4" s="48" t="n">
        <v>1031.0</v>
      </c>
      <c r="K4" s="48" t="n">
        <v>1571.0</v>
      </c>
      <c r="L4" s="50"/>
      <c r="M4" s="50"/>
    </row>
  </sheetData>
  <mergeCells count="1">
    <mergeCell ref="J2:K2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グラフ</vt:lpstr>
      <vt:lpstr>表</vt:lpstr>
      <vt:lpstr>順位</vt:lpstr>
      <vt:lpstr>設定</vt:lpstr>
      <vt:lpstr>グラフ!Print_Area</vt:lpstr>
      <vt:lpstr>順位!Print_Area</vt:lpstr>
      <vt:lpstr>表!Print_Area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2015-10-08T04:09:10Z</dcterms:created>
  <dcterms:modified xsi:type="dcterms:W3CDTF">2015-10-26T06:50:03Z</dcterms:modified>
</cp:coreProperties>
</file>